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3335" windowHeight="5130" activeTab="8"/>
  </bookViews>
  <sheets>
    <sheet name="R2CA" sheetId="1" r:id="rId1"/>
    <sheet name="R2SA" sheetId="2" r:id="rId2"/>
    <sheet name="R4CA" sheetId="3" r:id="rId3"/>
    <sheet name="R4SA" sheetId="4" r:id="rId4"/>
    <sheet name="R10CA" sheetId="5" r:id="rId5"/>
    <sheet name="R10SA" sheetId="6" r:id="rId6"/>
    <sheet name="R25CA" sheetId="7" r:id="rId7"/>
    <sheet name="R25SA" sheetId="8" r:id="rId8"/>
    <sheet name="Todos" sheetId="9" r:id="rId9"/>
  </sheets>
  <calcPr calcId="125725"/>
</workbook>
</file>

<file path=xl/calcChain.xml><?xml version="1.0" encoding="utf-8"?>
<calcChain xmlns="http://schemas.openxmlformats.org/spreadsheetml/2006/main">
  <c r="N6" i="9"/>
  <c r="P533"/>
  <c r="P463"/>
  <c r="P393"/>
  <c r="P323"/>
  <c r="P253"/>
  <c r="P183"/>
  <c r="P90"/>
  <c r="P44"/>
  <c r="P535" s="1"/>
  <c r="N530"/>
  <c r="N531"/>
  <c r="N532"/>
  <c r="N533" s="1"/>
  <c r="N526"/>
  <c r="N524"/>
  <c r="N520"/>
  <c r="N501"/>
  <c r="N496"/>
  <c r="N495"/>
  <c r="N493"/>
  <c r="N490" s="1"/>
  <c r="N489"/>
  <c r="N481"/>
  <c r="N482"/>
  <c r="N488" s="1"/>
  <c r="N483"/>
  <c r="N486"/>
  <c r="N478"/>
  <c r="N476" s="1"/>
  <c r="N475" s="1"/>
  <c r="N471"/>
  <c r="N468"/>
  <c r="L530"/>
  <c r="L532" s="1"/>
  <c r="L531"/>
  <c r="L533"/>
  <c r="M530"/>
  <c r="M532" s="1"/>
  <c r="M531"/>
  <c r="M533"/>
  <c r="L526"/>
  <c r="M526"/>
  <c r="L524"/>
  <c r="M524"/>
  <c r="L520"/>
  <c r="M520"/>
  <c r="L501"/>
  <c r="M501"/>
  <c r="L496"/>
  <c r="M496"/>
  <c r="L495"/>
  <c r="M495"/>
  <c r="L493"/>
  <c r="M493"/>
  <c r="L490"/>
  <c r="M490"/>
  <c r="L489"/>
  <c r="M489"/>
  <c r="L481"/>
  <c r="L482"/>
  <c r="L488" s="1"/>
  <c r="L483"/>
  <c r="M481"/>
  <c r="M482"/>
  <c r="M488" s="1"/>
  <c r="M483"/>
  <c r="L486"/>
  <c r="M486"/>
  <c r="L478"/>
  <c r="M478"/>
  <c r="L476"/>
  <c r="L475" s="1"/>
  <c r="M476"/>
  <c r="M475" s="1"/>
  <c r="L471"/>
  <c r="M471"/>
  <c r="L468"/>
  <c r="M468"/>
  <c r="H530"/>
  <c r="H531"/>
  <c r="H533" s="1"/>
  <c r="H526"/>
  <c r="H524"/>
  <c r="H520"/>
  <c r="H501"/>
  <c r="H488"/>
  <c r="H486"/>
  <c r="H476"/>
  <c r="H475" s="1"/>
  <c r="G532"/>
  <c r="G529"/>
  <c r="G526"/>
  <c r="G524"/>
  <c r="G496"/>
  <c r="G495"/>
  <c r="G490"/>
  <c r="G489"/>
  <c r="G483"/>
  <c r="G471"/>
  <c r="G468"/>
  <c r="K532"/>
  <c r="F532"/>
  <c r="K529"/>
  <c r="K530"/>
  <c r="F529"/>
  <c r="F530"/>
  <c r="K525"/>
  <c r="K524" s="1"/>
  <c r="K523" s="1"/>
  <c r="F525"/>
  <c r="F524" s="1"/>
  <c r="F523" s="1"/>
  <c r="K516"/>
  <c r="K518"/>
  <c r="K519" s="1"/>
  <c r="K520"/>
  <c r="F516"/>
  <c r="F518" s="1"/>
  <c r="F519"/>
  <c r="K514"/>
  <c r="F514"/>
  <c r="K501"/>
  <c r="F501"/>
  <c r="K498"/>
  <c r="F498"/>
  <c r="K496"/>
  <c r="F496"/>
  <c r="K495"/>
  <c r="F495"/>
  <c r="K493"/>
  <c r="F493"/>
  <c r="K490"/>
  <c r="F490"/>
  <c r="K489"/>
  <c r="F489"/>
  <c r="K485"/>
  <c r="K483"/>
  <c r="K482" s="1"/>
  <c r="F485"/>
  <c r="F483"/>
  <c r="F482" s="1"/>
  <c r="K478"/>
  <c r="K476" s="1"/>
  <c r="K475" s="1"/>
  <c r="F478"/>
  <c r="F476" s="1"/>
  <c r="F475"/>
  <c r="K471"/>
  <c r="F471"/>
  <c r="K470"/>
  <c r="F470"/>
  <c r="J532"/>
  <c r="E532"/>
  <c r="J530"/>
  <c r="E530"/>
  <c r="J526"/>
  <c r="E526"/>
  <c r="J520"/>
  <c r="E520"/>
  <c r="J501"/>
  <c r="E501"/>
  <c r="J496"/>
  <c r="E496"/>
  <c r="J495"/>
  <c r="E495"/>
  <c r="J493"/>
  <c r="J490" s="1"/>
  <c r="E493"/>
  <c r="E490" s="1"/>
  <c r="J489"/>
  <c r="E489"/>
  <c r="J483"/>
  <c r="J482"/>
  <c r="J488" s="1"/>
  <c r="E483"/>
  <c r="E482" s="1"/>
  <c r="J481"/>
  <c r="J486"/>
  <c r="J478"/>
  <c r="J476" s="1"/>
  <c r="J475" s="1"/>
  <c r="E478"/>
  <c r="E476" s="1"/>
  <c r="E475" s="1"/>
  <c r="J471"/>
  <c r="E471"/>
  <c r="N457"/>
  <c r="N460"/>
  <c r="N456"/>
  <c r="N450"/>
  <c r="N431"/>
  <c r="N423"/>
  <c r="N425"/>
  <c r="N426" s="1"/>
  <c r="N416"/>
  <c r="N418" s="1"/>
  <c r="N411"/>
  <c r="N412" s="1"/>
  <c r="N413" s="1"/>
  <c r="N405"/>
  <c r="N406"/>
  <c r="N408" s="1"/>
  <c r="N401"/>
  <c r="N398"/>
  <c r="L457"/>
  <c r="L460" s="1"/>
  <c r="M457"/>
  <c r="M456" s="1"/>
  <c r="M460"/>
  <c r="L456"/>
  <c r="L450"/>
  <c r="M450"/>
  <c r="L431"/>
  <c r="M431"/>
  <c r="L423"/>
  <c r="L425" s="1"/>
  <c r="L426" s="1"/>
  <c r="M423"/>
  <c r="M425"/>
  <c r="M426" s="1"/>
  <c r="L416"/>
  <c r="L418" s="1"/>
  <c r="M416"/>
  <c r="M418" s="1"/>
  <c r="L411"/>
  <c r="M411"/>
  <c r="M413" s="1"/>
  <c r="M412"/>
  <c r="L405"/>
  <c r="L406" s="1"/>
  <c r="L408" s="1"/>
  <c r="M405"/>
  <c r="M406"/>
  <c r="M408" s="1"/>
  <c r="L401"/>
  <c r="M401"/>
  <c r="L398"/>
  <c r="M398"/>
  <c r="H460"/>
  <c r="H456"/>
  <c r="H454"/>
  <c r="H450"/>
  <c r="H431"/>
  <c r="H416"/>
  <c r="H418"/>
  <c r="H405"/>
  <c r="H406"/>
  <c r="G462"/>
  <c r="G459"/>
  <c r="G456"/>
  <c r="G454"/>
  <c r="G425"/>
  <c r="G426"/>
  <c r="G419"/>
  <c r="G420"/>
  <c r="G413"/>
  <c r="G401"/>
  <c r="G398"/>
  <c r="K459"/>
  <c r="K460"/>
  <c r="K462"/>
  <c r="F459"/>
  <c r="F460"/>
  <c r="F462"/>
  <c r="K455"/>
  <c r="K454" s="1"/>
  <c r="K453" s="1"/>
  <c r="F455"/>
  <c r="F454"/>
  <c r="F453" s="1"/>
  <c r="K444"/>
  <c r="K446"/>
  <c r="K448"/>
  <c r="F444"/>
  <c r="F446" s="1"/>
  <c r="K431"/>
  <c r="F431"/>
  <c r="K423"/>
  <c r="K425" s="1"/>
  <c r="K426" s="1"/>
  <c r="K428" s="1"/>
  <c r="F423"/>
  <c r="F425" s="1"/>
  <c r="F426" s="1"/>
  <c r="F428" s="1"/>
  <c r="K411"/>
  <c r="F411"/>
  <c r="K405"/>
  <c r="K406" s="1"/>
  <c r="K408" s="1"/>
  <c r="F405"/>
  <c r="F406"/>
  <c r="F408" s="1"/>
  <c r="K400"/>
  <c r="K401" s="1"/>
  <c r="F400"/>
  <c r="F401" s="1"/>
  <c r="J460"/>
  <c r="J462" s="1"/>
  <c r="E460"/>
  <c r="E462" s="1"/>
  <c r="J456"/>
  <c r="E456"/>
  <c r="J450"/>
  <c r="E450"/>
  <c r="J431"/>
  <c r="E431"/>
  <c r="J423"/>
  <c r="J425" s="1"/>
  <c r="J426" s="1"/>
  <c r="E423"/>
  <c r="E425"/>
  <c r="E426" s="1"/>
  <c r="J416"/>
  <c r="J418" s="1"/>
  <c r="J420" s="1"/>
  <c r="J419"/>
  <c r="E416"/>
  <c r="E418" s="1"/>
  <c r="E419"/>
  <c r="J411"/>
  <c r="J412" s="1"/>
  <c r="J413" s="1"/>
  <c r="E411"/>
  <c r="E412"/>
  <c r="E413" s="1"/>
  <c r="J405"/>
  <c r="J406" s="1"/>
  <c r="J408" s="1"/>
  <c r="E405"/>
  <c r="E406"/>
  <c r="E408" s="1"/>
  <c r="J401"/>
  <c r="E401"/>
  <c r="N390"/>
  <c r="N386"/>
  <c r="N384"/>
  <c r="N380"/>
  <c r="N361"/>
  <c r="N338"/>
  <c r="N355"/>
  <c r="N331"/>
  <c r="N328"/>
  <c r="L390"/>
  <c r="L392" s="1"/>
  <c r="L391"/>
  <c r="M390"/>
  <c r="M392" s="1"/>
  <c r="M391"/>
  <c r="L386"/>
  <c r="M386"/>
  <c r="L384"/>
  <c r="M384"/>
  <c r="L380"/>
  <c r="M380"/>
  <c r="L361"/>
  <c r="M361"/>
  <c r="L338"/>
  <c r="L336"/>
  <c r="L343"/>
  <c r="M338"/>
  <c r="M336" s="1"/>
  <c r="M335" s="1"/>
  <c r="M341" s="1"/>
  <c r="M346" s="1"/>
  <c r="L355"/>
  <c r="M355"/>
  <c r="L331"/>
  <c r="M331"/>
  <c r="L328"/>
  <c r="M328"/>
  <c r="H390"/>
  <c r="H391"/>
  <c r="H393" s="1"/>
  <c r="H386"/>
  <c r="H384"/>
  <c r="H380"/>
  <c r="H361"/>
  <c r="H348"/>
  <c r="H346"/>
  <c r="H336"/>
  <c r="H335" s="1"/>
  <c r="G392"/>
  <c r="G386"/>
  <c r="G389"/>
  <c r="G384"/>
  <c r="G356"/>
  <c r="G355"/>
  <c r="G350"/>
  <c r="G349" s="1"/>
  <c r="G343"/>
  <c r="G331"/>
  <c r="G328"/>
  <c r="K392"/>
  <c r="F392"/>
  <c r="J392"/>
  <c r="E392"/>
  <c r="K389"/>
  <c r="K390"/>
  <c r="F389"/>
  <c r="F390"/>
  <c r="J390"/>
  <c r="E390"/>
  <c r="J386"/>
  <c r="E386"/>
  <c r="K385"/>
  <c r="K384" s="1"/>
  <c r="K383" s="1"/>
  <c r="F385"/>
  <c r="F384" s="1"/>
  <c r="F383" s="1"/>
  <c r="K378"/>
  <c r="K379"/>
  <c r="K380"/>
  <c r="K376"/>
  <c r="F378"/>
  <c r="F376" s="1"/>
  <c r="F379"/>
  <c r="F380"/>
  <c r="J380"/>
  <c r="E380"/>
  <c r="K355"/>
  <c r="K358"/>
  <c r="K361" s="1"/>
  <c r="F355"/>
  <c r="F358"/>
  <c r="F361"/>
  <c r="J361"/>
  <c r="E361"/>
  <c r="K345"/>
  <c r="K343"/>
  <c r="K342" s="1"/>
  <c r="F345"/>
  <c r="F343"/>
  <c r="F342" s="1"/>
  <c r="J343"/>
  <c r="J342"/>
  <c r="E343"/>
  <c r="E342" s="1"/>
  <c r="J355"/>
  <c r="E355"/>
  <c r="K338"/>
  <c r="F338"/>
  <c r="J338"/>
  <c r="E338"/>
  <c r="K336"/>
  <c r="F336"/>
  <c r="J336"/>
  <c r="E336"/>
  <c r="K335"/>
  <c r="F335"/>
  <c r="J335"/>
  <c r="E335"/>
  <c r="K331"/>
  <c r="F331"/>
  <c r="J331"/>
  <c r="E331"/>
  <c r="K330"/>
  <c r="F330"/>
  <c r="N320"/>
  <c r="N321"/>
  <c r="N322" s="1"/>
  <c r="N323"/>
  <c r="N314"/>
  <c r="N316"/>
  <c r="N310"/>
  <c r="N291"/>
  <c r="N283"/>
  <c r="N285"/>
  <c r="N286" s="1"/>
  <c r="N280"/>
  <c r="N279"/>
  <c r="N276"/>
  <c r="N278" s="1"/>
  <c r="N271"/>
  <c r="N265"/>
  <c r="N266"/>
  <c r="N268" s="1"/>
  <c r="N261"/>
  <c r="N258" s="1"/>
  <c r="L320"/>
  <c r="M320"/>
  <c r="L314"/>
  <c r="L316" s="1"/>
  <c r="M314"/>
  <c r="M316" s="1"/>
  <c r="L310"/>
  <c r="M310"/>
  <c r="L291"/>
  <c r="M291"/>
  <c r="L283"/>
  <c r="M283"/>
  <c r="M279" s="1"/>
  <c r="M285"/>
  <c r="M286" s="1"/>
  <c r="M280"/>
  <c r="L279"/>
  <c r="L276"/>
  <c r="L278" s="1"/>
  <c r="M276"/>
  <c r="M278" s="1"/>
  <c r="L271"/>
  <c r="L272" s="1"/>
  <c r="L273"/>
  <c r="M271"/>
  <c r="M272"/>
  <c r="M273" s="1"/>
  <c r="L265"/>
  <c r="L266" s="1"/>
  <c r="L268" s="1"/>
  <c r="M265"/>
  <c r="M266"/>
  <c r="M268" s="1"/>
  <c r="L261"/>
  <c r="M261"/>
  <c r="M258" s="1"/>
  <c r="L258"/>
  <c r="H320"/>
  <c r="H321" s="1"/>
  <c r="H323"/>
  <c r="H314"/>
  <c r="H316"/>
  <c r="H310"/>
  <c r="H291"/>
  <c r="H276"/>
  <c r="H278"/>
  <c r="H265"/>
  <c r="H266"/>
  <c r="G322"/>
  <c r="G319"/>
  <c r="G314"/>
  <c r="G316"/>
  <c r="G285"/>
  <c r="G286"/>
  <c r="G280"/>
  <c r="G279"/>
  <c r="G273"/>
  <c r="G261"/>
  <c r="G258" s="1"/>
  <c r="K319"/>
  <c r="K320" s="1"/>
  <c r="K322" s="1"/>
  <c r="F319"/>
  <c r="F320"/>
  <c r="F322" s="1"/>
  <c r="K304"/>
  <c r="K306" s="1"/>
  <c r="K308" s="1"/>
  <c r="F304"/>
  <c r="F306"/>
  <c r="F308" s="1"/>
  <c r="K291"/>
  <c r="F291"/>
  <c r="K283"/>
  <c r="K285" s="1"/>
  <c r="K286" s="1"/>
  <c r="K288" s="1"/>
  <c r="F283"/>
  <c r="F285" s="1"/>
  <c r="F286" s="1"/>
  <c r="F288" s="1"/>
  <c r="K280"/>
  <c r="F280"/>
  <c r="K279"/>
  <c r="K271"/>
  <c r="K272" s="1"/>
  <c r="K273"/>
  <c r="K275" s="1"/>
  <c r="K276" s="1"/>
  <c r="K278" s="1"/>
  <c r="F271"/>
  <c r="K265"/>
  <c r="K266" s="1"/>
  <c r="K268"/>
  <c r="F265"/>
  <c r="F266"/>
  <c r="F268" s="1"/>
  <c r="K260"/>
  <c r="K261" s="1"/>
  <c r="F260"/>
  <c r="F261" s="1"/>
  <c r="J320"/>
  <c r="J322" s="1"/>
  <c r="E320"/>
  <c r="E322" s="1"/>
  <c r="J316"/>
  <c r="E316"/>
  <c r="J310"/>
  <c r="E310"/>
  <c r="J291"/>
  <c r="E291"/>
  <c r="J283"/>
  <c r="J285" s="1"/>
  <c r="J286"/>
  <c r="E283"/>
  <c r="E285"/>
  <c r="E286" s="1"/>
  <c r="J280"/>
  <c r="E280"/>
  <c r="J279"/>
  <c r="E279"/>
  <c r="J276"/>
  <c r="J278" s="1"/>
  <c r="E276"/>
  <c r="E278" s="1"/>
  <c r="J271"/>
  <c r="E271"/>
  <c r="E273" s="1"/>
  <c r="E272"/>
  <c r="J265"/>
  <c r="J266" s="1"/>
  <c r="J268" s="1"/>
  <c r="E265"/>
  <c r="E266"/>
  <c r="E268" s="1"/>
  <c r="J261"/>
  <c r="E261"/>
  <c r="N253"/>
  <c r="N246"/>
  <c r="N251"/>
  <c r="N244"/>
  <c r="N250"/>
  <c r="N240"/>
  <c r="N221"/>
  <c r="N216"/>
  <c r="N215"/>
  <c r="N213"/>
  <c r="N210"/>
  <c r="N209" s="1"/>
  <c r="N206"/>
  <c r="N208" s="1"/>
  <c r="N201"/>
  <c r="N198"/>
  <c r="N195"/>
  <c r="N196" s="1"/>
  <c r="N191"/>
  <c r="N188"/>
  <c r="L253"/>
  <c r="M253"/>
  <c r="L246"/>
  <c r="L251" s="1"/>
  <c r="M246"/>
  <c r="M251" s="1"/>
  <c r="L244"/>
  <c r="L250" s="1"/>
  <c r="M244"/>
  <c r="M250" s="1"/>
  <c r="L240"/>
  <c r="M240"/>
  <c r="L221"/>
  <c r="M221"/>
  <c r="L216"/>
  <c r="M216"/>
  <c r="M215" s="1"/>
  <c r="L215"/>
  <c r="L213"/>
  <c r="M213"/>
  <c r="L210"/>
  <c r="L209" s="1"/>
  <c r="M210"/>
  <c r="M209"/>
  <c r="L206"/>
  <c r="L208" s="1"/>
  <c r="M206"/>
  <c r="M208" s="1"/>
  <c r="L201"/>
  <c r="M201"/>
  <c r="M203" s="1"/>
  <c r="M202"/>
  <c r="L198"/>
  <c r="M198"/>
  <c r="L195"/>
  <c r="L196" s="1"/>
  <c r="M195"/>
  <c r="M196"/>
  <c r="L191"/>
  <c r="M191"/>
  <c r="L188"/>
  <c r="M188"/>
  <c r="H253"/>
  <c r="H246"/>
  <c r="H251"/>
  <c r="H244"/>
  <c r="H250"/>
  <c r="H240"/>
  <c r="H221"/>
  <c r="H208"/>
  <c r="H206"/>
  <c r="H195"/>
  <c r="H196"/>
  <c r="G252"/>
  <c r="G249"/>
  <c r="G246"/>
  <c r="G244"/>
  <c r="G216"/>
  <c r="G215"/>
  <c r="G210"/>
  <c r="G209"/>
  <c r="G203"/>
  <c r="G190"/>
  <c r="G191" s="1"/>
  <c r="K252"/>
  <c r="F252"/>
  <c r="F250" s="1"/>
  <c r="F249" s="1"/>
  <c r="K250"/>
  <c r="K249" s="1"/>
  <c r="K245"/>
  <c r="K244" s="1"/>
  <c r="F245"/>
  <c r="F244"/>
  <c r="F243" s="1"/>
  <c r="K243"/>
  <c r="K234"/>
  <c r="K236"/>
  <c r="K241"/>
  <c r="F234"/>
  <c r="F236"/>
  <c r="F241"/>
  <c r="K240"/>
  <c r="F240"/>
  <c r="K239"/>
  <c r="F239"/>
  <c r="K238"/>
  <c r="F238"/>
  <c r="K221"/>
  <c r="F221"/>
  <c r="K218"/>
  <c r="K216" s="1"/>
  <c r="F218"/>
  <c r="F216"/>
  <c r="F215" s="1"/>
  <c r="K215"/>
  <c r="K213"/>
  <c r="F213"/>
  <c r="K210"/>
  <c r="K209" s="1"/>
  <c r="F210"/>
  <c r="F209"/>
  <c r="K201"/>
  <c r="F201"/>
  <c r="F202"/>
  <c r="F203"/>
  <c r="F205" s="1"/>
  <c r="F206" s="1"/>
  <c r="F208" s="1"/>
  <c r="K198"/>
  <c r="F198"/>
  <c r="K195"/>
  <c r="K196" s="1"/>
  <c r="F195"/>
  <c r="F196" s="1"/>
  <c r="K190"/>
  <c r="K191" s="1"/>
  <c r="F190"/>
  <c r="F191" s="1"/>
  <c r="J252"/>
  <c r="E252"/>
  <c r="J250"/>
  <c r="E250"/>
  <c r="J246"/>
  <c r="E246"/>
  <c r="J240"/>
  <c r="E240"/>
  <c r="J221"/>
  <c r="E221"/>
  <c r="J216"/>
  <c r="J215" s="1"/>
  <c r="E216"/>
  <c r="E215"/>
  <c r="J213"/>
  <c r="E213"/>
  <c r="J210"/>
  <c r="E210"/>
  <c r="E209" s="1"/>
  <c r="J209"/>
  <c r="J206"/>
  <c r="J208" s="1"/>
  <c r="E206"/>
  <c r="E208" s="1"/>
  <c r="J201"/>
  <c r="J202" s="1"/>
  <c r="J203"/>
  <c r="E201"/>
  <c r="E202"/>
  <c r="E203" s="1"/>
  <c r="J198"/>
  <c r="E198"/>
  <c r="J195"/>
  <c r="J196" s="1"/>
  <c r="E195"/>
  <c r="E196" s="1"/>
  <c r="J191"/>
  <c r="E191"/>
  <c r="N180"/>
  <c r="N182" s="1"/>
  <c r="N172"/>
  <c r="N174" s="1"/>
  <c r="N175" s="1"/>
  <c r="N160"/>
  <c r="N145"/>
  <c r="N146" s="1"/>
  <c r="N138"/>
  <c r="N124"/>
  <c r="N126"/>
  <c r="N128" s="1"/>
  <c r="N130" s="1"/>
  <c r="N131" s="1"/>
  <c r="N133" s="1"/>
  <c r="N115"/>
  <c r="N112"/>
  <c r="N101"/>
  <c r="N103"/>
  <c r="N105" s="1"/>
  <c r="N107"/>
  <c r="N99"/>
  <c r="N100"/>
  <c r="N96"/>
  <c r="N97"/>
  <c r="L180"/>
  <c r="L182"/>
  <c r="M180"/>
  <c r="M182"/>
  <c r="L172"/>
  <c r="L174"/>
  <c r="L175" s="1"/>
  <c r="M172"/>
  <c r="M174" s="1"/>
  <c r="M175"/>
  <c r="L160"/>
  <c r="M160"/>
  <c r="L145"/>
  <c r="L146"/>
  <c r="M145"/>
  <c r="M146"/>
  <c r="L138"/>
  <c r="M138"/>
  <c r="L124"/>
  <c r="L126"/>
  <c r="L128" s="1"/>
  <c r="L130" s="1"/>
  <c r="L131" s="1"/>
  <c r="L133" s="1"/>
  <c r="M124"/>
  <c r="M126"/>
  <c r="M128" s="1"/>
  <c r="M130" s="1"/>
  <c r="M131" s="1"/>
  <c r="M133"/>
  <c r="L115"/>
  <c r="M115"/>
  <c r="L112"/>
  <c r="M112"/>
  <c r="L101"/>
  <c r="L103"/>
  <c r="L105" s="1"/>
  <c r="L107" s="1"/>
  <c r="M101"/>
  <c r="M103"/>
  <c r="M105" s="1"/>
  <c r="M107" s="1"/>
  <c r="M108" s="1"/>
  <c r="M109"/>
  <c r="L99"/>
  <c r="L100"/>
  <c r="M99"/>
  <c r="M100"/>
  <c r="L96"/>
  <c r="L97"/>
  <c r="M96"/>
  <c r="M97"/>
  <c r="K180"/>
  <c r="K172"/>
  <c r="K159"/>
  <c r="K145"/>
  <c r="K138"/>
  <c r="K124"/>
  <c r="K126"/>
  <c r="K128"/>
  <c r="K130" s="1"/>
  <c r="K115"/>
  <c r="K112"/>
  <c r="K102"/>
  <c r="K103" s="1"/>
  <c r="K105" s="1"/>
  <c r="K107" s="1"/>
  <c r="K108"/>
  <c r="J172"/>
  <c r="J159"/>
  <c r="J145"/>
  <c r="J133"/>
  <c r="J124"/>
  <c r="J126"/>
  <c r="J128"/>
  <c r="J130" s="1"/>
  <c r="J115"/>
  <c r="J112"/>
  <c r="J107"/>
  <c r="J109" s="1"/>
  <c r="H182"/>
  <c r="H175"/>
  <c r="H172"/>
  <c r="H159"/>
  <c r="H145"/>
  <c r="H146"/>
  <c r="H138"/>
  <c r="H133"/>
  <c r="H128"/>
  <c r="H130"/>
  <c r="H124"/>
  <c r="H115"/>
  <c r="H103"/>
  <c r="G171"/>
  <c r="G159"/>
  <c r="G146"/>
  <c r="G133"/>
  <c r="G126"/>
  <c r="F180"/>
  <c r="F172"/>
  <c r="F159"/>
  <c r="F145"/>
  <c r="F138"/>
  <c r="F124"/>
  <c r="F126"/>
  <c r="F128"/>
  <c r="F130"/>
  <c r="F115"/>
  <c r="F112"/>
  <c r="F102"/>
  <c r="F103"/>
  <c r="F105" s="1"/>
  <c r="F107" s="1"/>
  <c r="F108" s="1"/>
  <c r="E172"/>
  <c r="E159"/>
  <c r="E145"/>
  <c r="E133"/>
  <c r="E124"/>
  <c r="E126"/>
  <c r="E128"/>
  <c r="E130"/>
  <c r="E115"/>
  <c r="E112"/>
  <c r="E107"/>
  <c r="E109"/>
  <c r="N83"/>
  <c r="N81"/>
  <c r="N72"/>
  <c r="N70"/>
  <c r="N67"/>
  <c r="N63"/>
  <c r="N61"/>
  <c r="N57"/>
  <c r="N55" s="1"/>
  <c r="N52"/>
  <c r="N53"/>
  <c r="N54"/>
  <c r="L83"/>
  <c r="M83"/>
  <c r="L81"/>
  <c r="M81"/>
  <c r="L72"/>
  <c r="M72"/>
  <c r="L70"/>
  <c r="M70"/>
  <c r="L67"/>
  <c r="M67"/>
  <c r="L63"/>
  <c r="M63"/>
  <c r="L61"/>
  <c r="M61"/>
  <c r="L57"/>
  <c r="L55" s="1"/>
  <c r="M57"/>
  <c r="M55" s="1"/>
  <c r="L52"/>
  <c r="L54" s="1"/>
  <c r="L53"/>
  <c r="M52"/>
  <c r="M53"/>
  <c r="M54"/>
  <c r="K82"/>
  <c r="K83"/>
  <c r="K79"/>
  <c r="K72"/>
  <c r="K70"/>
  <c r="K66"/>
  <c r="K67"/>
  <c r="K63"/>
  <c r="K57"/>
  <c r="J72"/>
  <c r="J70"/>
  <c r="J67"/>
  <c r="H63"/>
  <c r="G82"/>
  <c r="G83"/>
  <c r="G72"/>
  <c r="G70"/>
  <c r="G67"/>
  <c r="G63"/>
  <c r="F82"/>
  <c r="F83" s="1"/>
  <c r="F79"/>
  <c r="F72"/>
  <c r="F70"/>
  <c r="F66"/>
  <c r="F67"/>
  <c r="F63"/>
  <c r="F57"/>
  <c r="E72"/>
  <c r="E70"/>
  <c r="E67"/>
  <c r="N39"/>
  <c r="L39"/>
  <c r="M39"/>
  <c r="H39"/>
  <c r="K39"/>
  <c r="F39"/>
  <c r="J39"/>
  <c r="E39"/>
  <c r="N22"/>
  <c r="L22"/>
  <c r="M22"/>
  <c r="N11"/>
  <c r="L11"/>
  <c r="M11"/>
  <c r="H11"/>
  <c r="K11"/>
  <c r="F11"/>
  <c r="G60" i="8"/>
  <c r="G59" s="1"/>
  <c r="F60"/>
  <c r="F59" s="1"/>
  <c r="G61"/>
  <c r="F61"/>
  <c r="R68"/>
  <c r="U67"/>
  <c r="R67"/>
  <c r="Q67"/>
  <c r="N67"/>
  <c r="N69" s="1"/>
  <c r="M67"/>
  <c r="M69" s="1"/>
  <c r="U66"/>
  <c r="T66"/>
  <c r="S66"/>
  <c r="R66"/>
  <c r="Q66"/>
  <c r="P66"/>
  <c r="O66"/>
  <c r="N66"/>
  <c r="M66"/>
  <c r="L66"/>
  <c r="L67" s="1"/>
  <c r="L69" s="1"/>
  <c r="E66"/>
  <c r="D66"/>
  <c r="G65"/>
  <c r="G66" s="1"/>
  <c r="F65"/>
  <c r="F66" s="1"/>
  <c r="H66"/>
  <c r="H65"/>
  <c r="I65"/>
  <c r="I62"/>
  <c r="H62"/>
  <c r="I60"/>
  <c r="H60"/>
  <c r="U56"/>
  <c r="T56"/>
  <c r="S56"/>
  <c r="R56"/>
  <c r="Q56"/>
  <c r="P56"/>
  <c r="O56"/>
  <c r="N56"/>
  <c r="M56"/>
  <c r="L56"/>
  <c r="U60"/>
  <c r="T60"/>
  <c r="S60"/>
  <c r="R60"/>
  <c r="Q60"/>
  <c r="P60"/>
  <c r="O60"/>
  <c r="N60"/>
  <c r="M60"/>
  <c r="L60"/>
  <c r="U62"/>
  <c r="T62"/>
  <c r="S62"/>
  <c r="R62"/>
  <c r="Q62"/>
  <c r="P62"/>
  <c r="O62"/>
  <c r="N62"/>
  <c r="M62"/>
  <c r="L62"/>
  <c r="I68"/>
  <c r="G68"/>
  <c r="F68"/>
  <c r="E68"/>
  <c r="D68"/>
  <c r="E62"/>
  <c r="D62"/>
  <c r="H56"/>
  <c r="E56"/>
  <c r="D56"/>
  <c r="G52"/>
  <c r="F52"/>
  <c r="F54" s="1"/>
  <c r="G50"/>
  <c r="F50"/>
  <c r="U37"/>
  <c r="T37"/>
  <c r="S37"/>
  <c r="R37"/>
  <c r="Q37"/>
  <c r="P37"/>
  <c r="O37"/>
  <c r="N37"/>
  <c r="M37"/>
  <c r="L37"/>
  <c r="K26"/>
  <c r="J26"/>
  <c r="K25"/>
  <c r="J25"/>
  <c r="I31"/>
  <c r="H31"/>
  <c r="G31"/>
  <c r="F31"/>
  <c r="E31"/>
  <c r="D31"/>
  <c r="I25"/>
  <c r="H25"/>
  <c r="G25"/>
  <c r="F25"/>
  <c r="E25"/>
  <c r="D25"/>
  <c r="I26"/>
  <c r="U25"/>
  <c r="T25"/>
  <c r="S25"/>
  <c r="R25"/>
  <c r="Q25"/>
  <c r="P25"/>
  <c r="O25"/>
  <c r="S26"/>
  <c r="O26"/>
  <c r="U31"/>
  <c r="T31"/>
  <c r="S31"/>
  <c r="R31"/>
  <c r="Q31"/>
  <c r="P31"/>
  <c r="O31"/>
  <c r="U32"/>
  <c r="T32"/>
  <c r="S32"/>
  <c r="R32"/>
  <c r="Q32"/>
  <c r="P32"/>
  <c r="O32"/>
  <c r="I32"/>
  <c r="H32"/>
  <c r="G32"/>
  <c r="F32"/>
  <c r="E32"/>
  <c r="D32"/>
  <c r="G37"/>
  <c r="F37"/>
  <c r="E37"/>
  <c r="D37"/>
  <c r="G34"/>
  <c r="F34"/>
  <c r="U29"/>
  <c r="U26" s="1"/>
  <c r="T29"/>
  <c r="T26" s="1"/>
  <c r="S29"/>
  <c r="R29"/>
  <c r="R26" s="1"/>
  <c r="Q29"/>
  <c r="Q26" s="1"/>
  <c r="P29"/>
  <c r="P26" s="1"/>
  <c r="O29"/>
  <c r="H29"/>
  <c r="H26" s="1"/>
  <c r="G29"/>
  <c r="G26" s="1"/>
  <c r="F29"/>
  <c r="F26" s="1"/>
  <c r="E29"/>
  <c r="E26" s="1"/>
  <c r="D29"/>
  <c r="D26" s="1"/>
  <c r="P24"/>
  <c r="N24"/>
  <c r="M24"/>
  <c r="L24"/>
  <c r="G24"/>
  <c r="U22"/>
  <c r="Q22"/>
  <c r="N22"/>
  <c r="M22"/>
  <c r="L22"/>
  <c r="J22"/>
  <c r="G21"/>
  <c r="G19" s="1"/>
  <c r="G18" s="1"/>
  <c r="G17" s="1"/>
  <c r="G22" s="1"/>
  <c r="F21"/>
  <c r="J18"/>
  <c r="J24" s="1"/>
  <c r="K17"/>
  <c r="K22" s="1"/>
  <c r="J17"/>
  <c r="U18"/>
  <c r="S18"/>
  <c r="S24" s="1"/>
  <c r="Q18"/>
  <c r="O18"/>
  <c r="O24" s="1"/>
  <c r="U17"/>
  <c r="T17"/>
  <c r="T18" s="1"/>
  <c r="T24" s="1"/>
  <c r="S17"/>
  <c r="S22" s="1"/>
  <c r="R17"/>
  <c r="Q17"/>
  <c r="P17"/>
  <c r="P18" s="1"/>
  <c r="O17"/>
  <c r="O22" s="1"/>
  <c r="U19"/>
  <c r="T19"/>
  <c r="S19"/>
  <c r="R19"/>
  <c r="Q19"/>
  <c r="P19"/>
  <c r="O19"/>
  <c r="U14"/>
  <c r="T14"/>
  <c r="T12" s="1"/>
  <c r="T11" s="1"/>
  <c r="S14"/>
  <c r="R14"/>
  <c r="Q14"/>
  <c r="P14"/>
  <c r="P12" s="1"/>
  <c r="P11" s="1"/>
  <c r="O14"/>
  <c r="K14"/>
  <c r="J14"/>
  <c r="K12"/>
  <c r="K11" s="1"/>
  <c r="K10" s="1"/>
  <c r="J12"/>
  <c r="J11"/>
  <c r="J10" s="1"/>
  <c r="U12"/>
  <c r="U11"/>
  <c r="S12"/>
  <c r="S11"/>
  <c r="R12"/>
  <c r="R11" s="1"/>
  <c r="Q12"/>
  <c r="Q11"/>
  <c r="O12"/>
  <c r="O11"/>
  <c r="N11"/>
  <c r="L11"/>
  <c r="N12"/>
  <c r="M12"/>
  <c r="M11" s="1"/>
  <c r="L12"/>
  <c r="E12"/>
  <c r="E11" s="1"/>
  <c r="F19"/>
  <c r="F18"/>
  <c r="F24" s="1"/>
  <c r="F17"/>
  <c r="F22" s="1"/>
  <c r="E17"/>
  <c r="E22" s="1"/>
  <c r="D18"/>
  <c r="D24" s="1"/>
  <c r="K19"/>
  <c r="K18" s="1"/>
  <c r="K24" s="1"/>
  <c r="J19"/>
  <c r="I19"/>
  <c r="H19"/>
  <c r="H24" s="1"/>
  <c r="E19"/>
  <c r="E18" s="1"/>
  <c r="E24" s="1"/>
  <c r="D19"/>
  <c r="G14"/>
  <c r="G12" s="1"/>
  <c r="G11" s="1"/>
  <c r="F14"/>
  <c r="F12" s="1"/>
  <c r="F11" s="1"/>
  <c r="E14"/>
  <c r="D14"/>
  <c r="D12" s="1"/>
  <c r="D11" s="1"/>
  <c r="G6"/>
  <c r="K7"/>
  <c r="K6" s="1"/>
  <c r="J7"/>
  <c r="J6" s="1"/>
  <c r="I7"/>
  <c r="H7"/>
  <c r="G7"/>
  <c r="F7"/>
  <c r="F6" s="1"/>
  <c r="E7"/>
  <c r="D7"/>
  <c r="U7"/>
  <c r="T7"/>
  <c r="S7"/>
  <c r="R7"/>
  <c r="Q7"/>
  <c r="P7"/>
  <c r="O7"/>
  <c r="U4"/>
  <c r="T4"/>
  <c r="S4"/>
  <c r="R4"/>
  <c r="Q4"/>
  <c r="P4"/>
  <c r="O4"/>
  <c r="I4"/>
  <c r="H4"/>
  <c r="U4" i="7"/>
  <c r="T4"/>
  <c r="S4"/>
  <c r="R4"/>
  <c r="Q4"/>
  <c r="P4"/>
  <c r="O4"/>
  <c r="I4"/>
  <c r="H4"/>
  <c r="H65"/>
  <c r="H66" s="1"/>
  <c r="I62"/>
  <c r="H62"/>
  <c r="O67"/>
  <c r="L67"/>
  <c r="L69" s="1"/>
  <c r="U66"/>
  <c r="Q66"/>
  <c r="N66"/>
  <c r="N67" s="1"/>
  <c r="N69" s="1"/>
  <c r="M66"/>
  <c r="L66"/>
  <c r="I65"/>
  <c r="I68"/>
  <c r="G68"/>
  <c r="D68"/>
  <c r="G66"/>
  <c r="G65"/>
  <c r="F65"/>
  <c r="E66"/>
  <c r="E68" s="1"/>
  <c r="D66"/>
  <c r="U62"/>
  <c r="S62"/>
  <c r="Q62"/>
  <c r="O62"/>
  <c r="U63"/>
  <c r="T63"/>
  <c r="T62" s="1"/>
  <c r="S63"/>
  <c r="S66" s="1"/>
  <c r="R63"/>
  <c r="Q63"/>
  <c r="P63"/>
  <c r="P62" s="1"/>
  <c r="O63"/>
  <c r="O66" s="1"/>
  <c r="N62"/>
  <c r="N60" s="1"/>
  <c r="M62"/>
  <c r="L62"/>
  <c r="L60" s="1"/>
  <c r="M60"/>
  <c r="G60"/>
  <c r="G59" s="1"/>
  <c r="G61"/>
  <c r="F61"/>
  <c r="F60" s="1"/>
  <c r="F59" s="1"/>
  <c r="E62"/>
  <c r="D62"/>
  <c r="U56"/>
  <c r="T56"/>
  <c r="S56"/>
  <c r="R56"/>
  <c r="Q56"/>
  <c r="P56"/>
  <c r="O56"/>
  <c r="N56"/>
  <c r="M56"/>
  <c r="L56"/>
  <c r="H56"/>
  <c r="E56"/>
  <c r="D56"/>
  <c r="G52"/>
  <c r="F52"/>
  <c r="G50"/>
  <c r="F50"/>
  <c r="G37"/>
  <c r="F37"/>
  <c r="E37"/>
  <c r="D37"/>
  <c r="I32"/>
  <c r="H32"/>
  <c r="I31"/>
  <c r="G31"/>
  <c r="G32" s="1"/>
  <c r="G34" s="1"/>
  <c r="F31"/>
  <c r="F32" s="1"/>
  <c r="F34" s="1"/>
  <c r="S31"/>
  <c r="S32" s="1"/>
  <c r="O31"/>
  <c r="O32" s="1"/>
  <c r="U37"/>
  <c r="T37"/>
  <c r="S37"/>
  <c r="R37"/>
  <c r="Q37"/>
  <c r="P37"/>
  <c r="O37"/>
  <c r="N37"/>
  <c r="M37"/>
  <c r="L37"/>
  <c r="U29"/>
  <c r="U31" s="1"/>
  <c r="U32" s="1"/>
  <c r="T29"/>
  <c r="T31" s="1"/>
  <c r="T32" s="1"/>
  <c r="S29"/>
  <c r="R29"/>
  <c r="R31" s="1"/>
  <c r="R32" s="1"/>
  <c r="Q29"/>
  <c r="Q31" s="1"/>
  <c r="Q32" s="1"/>
  <c r="P29"/>
  <c r="P31" s="1"/>
  <c r="P32" s="1"/>
  <c r="O29"/>
  <c r="K29"/>
  <c r="J29"/>
  <c r="H29"/>
  <c r="H31" s="1"/>
  <c r="G29"/>
  <c r="F29"/>
  <c r="E29"/>
  <c r="E31" s="1"/>
  <c r="E32" s="1"/>
  <c r="D29"/>
  <c r="D31" s="1"/>
  <c r="D32" s="1"/>
  <c r="S25"/>
  <c r="I25"/>
  <c r="I26" s="1"/>
  <c r="H25"/>
  <c r="U24"/>
  <c r="T24"/>
  <c r="T25" s="1"/>
  <c r="Q24"/>
  <c r="P24"/>
  <c r="P25" s="1"/>
  <c r="L24"/>
  <c r="H24"/>
  <c r="H26" s="1"/>
  <c r="E24"/>
  <c r="U22"/>
  <c r="T22"/>
  <c r="S22"/>
  <c r="S24" s="1"/>
  <c r="R22"/>
  <c r="R24" s="1"/>
  <c r="R25" s="1"/>
  <c r="Q22"/>
  <c r="P22"/>
  <c r="O22"/>
  <c r="O24" s="1"/>
  <c r="N22"/>
  <c r="N24" s="1"/>
  <c r="M22"/>
  <c r="M24" s="1"/>
  <c r="L22"/>
  <c r="K22"/>
  <c r="K24" s="1"/>
  <c r="K25" s="1"/>
  <c r="J22"/>
  <c r="J24" s="1"/>
  <c r="E22"/>
  <c r="D22"/>
  <c r="D24" s="1"/>
  <c r="I19"/>
  <c r="H19"/>
  <c r="E18"/>
  <c r="G17"/>
  <c r="G18" s="1"/>
  <c r="G19" s="1"/>
  <c r="G21" s="1"/>
  <c r="G22" s="1"/>
  <c r="G24" s="1"/>
  <c r="F17"/>
  <c r="E17"/>
  <c r="D17"/>
  <c r="J18"/>
  <c r="K17"/>
  <c r="K18" s="1"/>
  <c r="J17"/>
  <c r="T19"/>
  <c r="T18"/>
  <c r="P18"/>
  <c r="P19" s="1"/>
  <c r="U17"/>
  <c r="U18" s="1"/>
  <c r="T17"/>
  <c r="S17"/>
  <c r="R17"/>
  <c r="Q17"/>
  <c r="Q18" s="1"/>
  <c r="P17"/>
  <c r="O17"/>
  <c r="O18" s="1"/>
  <c r="U12"/>
  <c r="U14" s="1"/>
  <c r="S12"/>
  <c r="S14" s="1"/>
  <c r="O12"/>
  <c r="O14" s="1"/>
  <c r="M12"/>
  <c r="J12"/>
  <c r="J14" s="1"/>
  <c r="G12"/>
  <c r="G14" s="1"/>
  <c r="G11"/>
  <c r="F11"/>
  <c r="F12" s="1"/>
  <c r="F14" s="1"/>
  <c r="E11"/>
  <c r="E12" s="1"/>
  <c r="E14" s="1"/>
  <c r="D11"/>
  <c r="D12" s="1"/>
  <c r="D14" s="1"/>
  <c r="K7"/>
  <c r="I7"/>
  <c r="H7"/>
  <c r="G7"/>
  <c r="E7"/>
  <c r="D7"/>
  <c r="K11"/>
  <c r="K10"/>
  <c r="K12" s="1"/>
  <c r="K14" s="1"/>
  <c r="J10"/>
  <c r="J11" s="1"/>
  <c r="N11"/>
  <c r="N12" s="1"/>
  <c r="M11"/>
  <c r="L11"/>
  <c r="L12" s="1"/>
  <c r="U11"/>
  <c r="T11"/>
  <c r="T12" s="1"/>
  <c r="T14" s="1"/>
  <c r="S11"/>
  <c r="R11"/>
  <c r="R12" s="1"/>
  <c r="R14" s="1"/>
  <c r="Q11"/>
  <c r="Q12" s="1"/>
  <c r="Q14" s="1"/>
  <c r="P11"/>
  <c r="P12" s="1"/>
  <c r="P14" s="1"/>
  <c r="O11"/>
  <c r="U7"/>
  <c r="T7"/>
  <c r="S7"/>
  <c r="R7"/>
  <c r="Q7"/>
  <c r="P7"/>
  <c r="O7"/>
  <c r="K6"/>
  <c r="J6"/>
  <c r="J7" s="1"/>
  <c r="G6"/>
  <c r="F6"/>
  <c r="F7" s="1"/>
  <c r="G60" i="6"/>
  <c r="G59" s="1"/>
  <c r="G61"/>
  <c r="F61"/>
  <c r="F60" s="1"/>
  <c r="F59" s="1"/>
  <c r="M69"/>
  <c r="Q68"/>
  <c r="O68"/>
  <c r="O69" s="1"/>
  <c r="S67"/>
  <c r="P67"/>
  <c r="P68" s="1"/>
  <c r="O67"/>
  <c r="N67"/>
  <c r="L67"/>
  <c r="U66"/>
  <c r="U67" s="1"/>
  <c r="T66"/>
  <c r="S66"/>
  <c r="R66"/>
  <c r="Q66"/>
  <c r="Q67" s="1"/>
  <c r="P66"/>
  <c r="O66"/>
  <c r="N66"/>
  <c r="N69" s="1"/>
  <c r="M66"/>
  <c r="M67" s="1"/>
  <c r="L66"/>
  <c r="H65"/>
  <c r="G65"/>
  <c r="G66" s="1"/>
  <c r="F65"/>
  <c r="F66" s="1"/>
  <c r="G56"/>
  <c r="G52" s="1"/>
  <c r="G57" s="1"/>
  <c r="F56"/>
  <c r="G55"/>
  <c r="F55"/>
  <c r="H56"/>
  <c r="I60"/>
  <c r="H60"/>
  <c r="E62"/>
  <c r="D62"/>
  <c r="I62"/>
  <c r="I65" s="1"/>
  <c r="H62"/>
  <c r="I68"/>
  <c r="G68"/>
  <c r="F68"/>
  <c r="E68"/>
  <c r="D68"/>
  <c r="E66"/>
  <c r="D66"/>
  <c r="U62"/>
  <c r="T62"/>
  <c r="S62"/>
  <c r="R62"/>
  <c r="Q62"/>
  <c r="P62"/>
  <c r="O62"/>
  <c r="N62"/>
  <c r="M62"/>
  <c r="L62"/>
  <c r="U60"/>
  <c r="T60"/>
  <c r="S60"/>
  <c r="R60"/>
  <c r="Q60"/>
  <c r="P60"/>
  <c r="O60"/>
  <c r="N60"/>
  <c r="M60"/>
  <c r="L60"/>
  <c r="E56"/>
  <c r="D56"/>
  <c r="U56"/>
  <c r="T56"/>
  <c r="S56"/>
  <c r="R56"/>
  <c r="Q56"/>
  <c r="P56"/>
  <c r="O56"/>
  <c r="N56"/>
  <c r="M56"/>
  <c r="L56"/>
  <c r="G54"/>
  <c r="F54"/>
  <c r="I25"/>
  <c r="I26"/>
  <c r="E37"/>
  <c r="D37"/>
  <c r="F34"/>
  <c r="F37" s="1"/>
  <c r="U37"/>
  <c r="T37"/>
  <c r="S37"/>
  <c r="R37"/>
  <c r="Q37"/>
  <c r="P37"/>
  <c r="O37"/>
  <c r="N37"/>
  <c r="M37"/>
  <c r="L37"/>
  <c r="I32"/>
  <c r="I31"/>
  <c r="H31"/>
  <c r="G31"/>
  <c r="G34" s="1"/>
  <c r="G37" s="1"/>
  <c r="F31"/>
  <c r="E31"/>
  <c r="D31"/>
  <c r="U31"/>
  <c r="T31"/>
  <c r="S31"/>
  <c r="R31"/>
  <c r="Q31"/>
  <c r="P31"/>
  <c r="O31"/>
  <c r="E29"/>
  <c r="N24"/>
  <c r="M24"/>
  <c r="L24"/>
  <c r="J24"/>
  <c r="J29" s="1"/>
  <c r="J26" s="1"/>
  <c r="J25" s="1"/>
  <c r="E24"/>
  <c r="N22"/>
  <c r="M22"/>
  <c r="L22"/>
  <c r="U19"/>
  <c r="S19"/>
  <c r="Q19"/>
  <c r="O19"/>
  <c r="R18"/>
  <c r="G21"/>
  <c r="F21"/>
  <c r="F19" s="1"/>
  <c r="F18" s="1"/>
  <c r="N11"/>
  <c r="L11"/>
  <c r="N12"/>
  <c r="M12"/>
  <c r="M11" s="1"/>
  <c r="L12"/>
  <c r="U12"/>
  <c r="Q12"/>
  <c r="U14"/>
  <c r="T14"/>
  <c r="S14"/>
  <c r="S12" s="1"/>
  <c r="R14"/>
  <c r="R12" s="1"/>
  <c r="R11" s="1"/>
  <c r="R17" s="1"/>
  <c r="R22" s="1"/>
  <c r="Q14"/>
  <c r="P14"/>
  <c r="O14"/>
  <c r="O12" s="1"/>
  <c r="K14"/>
  <c r="K12" s="1"/>
  <c r="K11" s="1"/>
  <c r="K10" s="1"/>
  <c r="J14"/>
  <c r="J12" s="1"/>
  <c r="J11" s="1"/>
  <c r="J10" s="1"/>
  <c r="K19"/>
  <c r="K18" s="1"/>
  <c r="K24" s="1"/>
  <c r="K29" s="1"/>
  <c r="K26" s="1"/>
  <c r="K25" s="1"/>
  <c r="J19"/>
  <c r="J18" s="1"/>
  <c r="J17" s="1"/>
  <c r="J22" s="1"/>
  <c r="G19"/>
  <c r="G18" s="1"/>
  <c r="G24" s="1"/>
  <c r="G29" s="1"/>
  <c r="E17"/>
  <c r="E22" s="1"/>
  <c r="I19"/>
  <c r="H19"/>
  <c r="H24" s="1"/>
  <c r="H29" s="1"/>
  <c r="E19"/>
  <c r="E18" s="1"/>
  <c r="D19"/>
  <c r="D18" s="1"/>
  <c r="G14"/>
  <c r="F14"/>
  <c r="E14"/>
  <c r="D14"/>
  <c r="G12"/>
  <c r="F12"/>
  <c r="E12"/>
  <c r="D12"/>
  <c r="G11"/>
  <c r="F11"/>
  <c r="E11"/>
  <c r="D11"/>
  <c r="K7"/>
  <c r="K6" s="1"/>
  <c r="J7"/>
  <c r="J6" s="1"/>
  <c r="I7"/>
  <c r="H7"/>
  <c r="G7"/>
  <c r="G6" s="1"/>
  <c r="F7"/>
  <c r="F6" s="1"/>
  <c r="E7"/>
  <c r="D7"/>
  <c r="U7"/>
  <c r="T7"/>
  <c r="S7"/>
  <c r="R7"/>
  <c r="Q7"/>
  <c r="P7"/>
  <c r="O7"/>
  <c r="U4"/>
  <c r="T4"/>
  <c r="S4"/>
  <c r="R4"/>
  <c r="Q4"/>
  <c r="P4"/>
  <c r="O4"/>
  <c r="I4"/>
  <c r="H4"/>
  <c r="U4" i="5"/>
  <c r="H4"/>
  <c r="U26"/>
  <c r="R26"/>
  <c r="Q26"/>
  <c r="U25"/>
  <c r="Q25"/>
  <c r="J26"/>
  <c r="I26"/>
  <c r="F26"/>
  <c r="E26"/>
  <c r="J25"/>
  <c r="I25"/>
  <c r="F25"/>
  <c r="E25"/>
  <c r="G66"/>
  <c r="G68" s="1"/>
  <c r="E66"/>
  <c r="E68" s="1"/>
  <c r="D66"/>
  <c r="H65"/>
  <c r="H66" s="1"/>
  <c r="H67" s="1"/>
  <c r="G65"/>
  <c r="F65"/>
  <c r="F66" s="1"/>
  <c r="F68" s="1"/>
  <c r="I65"/>
  <c r="I68"/>
  <c r="D68"/>
  <c r="P69"/>
  <c r="L69"/>
  <c r="U67"/>
  <c r="T67"/>
  <c r="T68" s="1"/>
  <c r="T69" s="1"/>
  <c r="Q67"/>
  <c r="P67"/>
  <c r="P68" s="1"/>
  <c r="M67"/>
  <c r="M69" s="1"/>
  <c r="L67"/>
  <c r="U66"/>
  <c r="U68" s="1"/>
  <c r="T66"/>
  <c r="S66"/>
  <c r="R66"/>
  <c r="R67" s="1"/>
  <c r="R68" s="1"/>
  <c r="Q66"/>
  <c r="Q68" s="1"/>
  <c r="P66"/>
  <c r="O66"/>
  <c r="N66"/>
  <c r="N67" s="1"/>
  <c r="N69" s="1"/>
  <c r="M66"/>
  <c r="L66"/>
  <c r="U62"/>
  <c r="T62"/>
  <c r="Q62"/>
  <c r="P62"/>
  <c r="M62"/>
  <c r="L62"/>
  <c r="U60"/>
  <c r="T60"/>
  <c r="S60"/>
  <c r="S62" s="1"/>
  <c r="R60"/>
  <c r="R62" s="1"/>
  <c r="Q60"/>
  <c r="P60"/>
  <c r="O60"/>
  <c r="O62" s="1"/>
  <c r="N60"/>
  <c r="N62" s="1"/>
  <c r="M60"/>
  <c r="L60"/>
  <c r="U37"/>
  <c r="T37"/>
  <c r="S37"/>
  <c r="R37"/>
  <c r="Q37"/>
  <c r="P37"/>
  <c r="O37"/>
  <c r="N37"/>
  <c r="M37"/>
  <c r="L37"/>
  <c r="U56"/>
  <c r="T56"/>
  <c r="S56"/>
  <c r="R56"/>
  <c r="Q56"/>
  <c r="P56"/>
  <c r="O56"/>
  <c r="N56"/>
  <c r="M56"/>
  <c r="L56"/>
  <c r="I62"/>
  <c r="H62"/>
  <c r="I60"/>
  <c r="H60"/>
  <c r="E62"/>
  <c r="D62"/>
  <c r="H56"/>
  <c r="E56"/>
  <c r="D56"/>
  <c r="F52"/>
  <c r="F54" s="1"/>
  <c r="F55" s="1"/>
  <c r="G50"/>
  <c r="G52" s="1"/>
  <c r="G54" s="1"/>
  <c r="F50"/>
  <c r="G37"/>
  <c r="F37"/>
  <c r="E37"/>
  <c r="D37"/>
  <c r="J37"/>
  <c r="K36"/>
  <c r="K37" s="1"/>
  <c r="J36"/>
  <c r="I32"/>
  <c r="F32"/>
  <c r="F34" s="1"/>
  <c r="I31"/>
  <c r="U31"/>
  <c r="U32" s="1"/>
  <c r="Q31"/>
  <c r="Q32" s="1"/>
  <c r="U29"/>
  <c r="T29"/>
  <c r="S29"/>
  <c r="S26" s="1"/>
  <c r="R29"/>
  <c r="R25" s="1"/>
  <c r="Q29"/>
  <c r="P29"/>
  <c r="O29"/>
  <c r="O26" s="1"/>
  <c r="K29"/>
  <c r="K26" s="1"/>
  <c r="J29"/>
  <c r="H29"/>
  <c r="H31" s="1"/>
  <c r="H32" s="1"/>
  <c r="G29"/>
  <c r="G26" s="1"/>
  <c r="F29"/>
  <c r="F31" s="1"/>
  <c r="E29"/>
  <c r="E31" s="1"/>
  <c r="E32" s="1"/>
  <c r="D29"/>
  <c r="T24"/>
  <c r="R24"/>
  <c r="P24"/>
  <c r="N24"/>
  <c r="L24"/>
  <c r="J24"/>
  <c r="H24"/>
  <c r="E24"/>
  <c r="U22"/>
  <c r="U24" s="1"/>
  <c r="T22"/>
  <c r="S22"/>
  <c r="S24" s="1"/>
  <c r="R22"/>
  <c r="Q22"/>
  <c r="Q24" s="1"/>
  <c r="P22"/>
  <c r="O22"/>
  <c r="O24" s="1"/>
  <c r="N22"/>
  <c r="M22"/>
  <c r="M24" s="1"/>
  <c r="L22"/>
  <c r="K22"/>
  <c r="K24" s="1"/>
  <c r="J22"/>
  <c r="E22"/>
  <c r="D22"/>
  <c r="D24" s="1"/>
  <c r="K17"/>
  <c r="K18" s="1"/>
  <c r="J17"/>
  <c r="J18" s="1"/>
  <c r="I19"/>
  <c r="H19"/>
  <c r="G17"/>
  <c r="G18" s="1"/>
  <c r="G19" s="1"/>
  <c r="G21" s="1"/>
  <c r="G22" s="1"/>
  <c r="G24" s="1"/>
  <c r="F17"/>
  <c r="E17"/>
  <c r="D17"/>
  <c r="T18"/>
  <c r="T19" s="1"/>
  <c r="P18"/>
  <c r="P19" s="1"/>
  <c r="U17"/>
  <c r="U18" s="1"/>
  <c r="U19" s="1"/>
  <c r="T17"/>
  <c r="S17"/>
  <c r="R17"/>
  <c r="Q17"/>
  <c r="Q18" s="1"/>
  <c r="Q19" s="1"/>
  <c r="P17"/>
  <c r="O17"/>
  <c r="S12"/>
  <c r="S14" s="1"/>
  <c r="K12"/>
  <c r="K14" s="1"/>
  <c r="K10"/>
  <c r="K11" s="1"/>
  <c r="J10"/>
  <c r="J11" s="1"/>
  <c r="G11"/>
  <c r="G12" s="1"/>
  <c r="G14" s="1"/>
  <c r="F11"/>
  <c r="F12" s="1"/>
  <c r="F14" s="1"/>
  <c r="E11"/>
  <c r="E12" s="1"/>
  <c r="E14" s="1"/>
  <c r="D11"/>
  <c r="D12" s="1"/>
  <c r="D14" s="1"/>
  <c r="K7"/>
  <c r="I7"/>
  <c r="I4" s="1"/>
  <c r="H7"/>
  <c r="E7"/>
  <c r="D7"/>
  <c r="U11"/>
  <c r="U12" s="1"/>
  <c r="U14" s="1"/>
  <c r="T11"/>
  <c r="T12" s="1"/>
  <c r="T14" s="1"/>
  <c r="S11"/>
  <c r="R11"/>
  <c r="R12" s="1"/>
  <c r="R14" s="1"/>
  <c r="Q11"/>
  <c r="Q12" s="1"/>
  <c r="Q14" s="1"/>
  <c r="P11"/>
  <c r="P12" s="1"/>
  <c r="P14" s="1"/>
  <c r="O11"/>
  <c r="O12" s="1"/>
  <c r="O14" s="1"/>
  <c r="N11"/>
  <c r="N12" s="1"/>
  <c r="M11"/>
  <c r="M12" s="1"/>
  <c r="L11"/>
  <c r="L12" s="1"/>
  <c r="U7"/>
  <c r="T7"/>
  <c r="T4" s="1"/>
  <c r="S7"/>
  <c r="S4" s="1"/>
  <c r="R7"/>
  <c r="R4" s="1"/>
  <c r="Q7"/>
  <c r="Q4" s="1"/>
  <c r="P7"/>
  <c r="P4" s="1"/>
  <c r="O7"/>
  <c r="O4" s="1"/>
  <c r="K6"/>
  <c r="J6"/>
  <c r="J7" s="1"/>
  <c r="G6"/>
  <c r="G7" s="1"/>
  <c r="F6"/>
  <c r="F7" s="1"/>
  <c r="U69" i="4"/>
  <c r="T69"/>
  <c r="S69"/>
  <c r="R69"/>
  <c r="Q69"/>
  <c r="P69"/>
  <c r="O69"/>
  <c r="N69"/>
  <c r="M69"/>
  <c r="L69"/>
  <c r="S67"/>
  <c r="O67"/>
  <c r="U66"/>
  <c r="Q66"/>
  <c r="M66"/>
  <c r="H65"/>
  <c r="F55"/>
  <c r="F57"/>
  <c r="F60"/>
  <c r="F59" s="1"/>
  <c r="G61"/>
  <c r="G60" s="1"/>
  <c r="G59" s="1"/>
  <c r="F61"/>
  <c r="H31"/>
  <c r="D31"/>
  <c r="I32"/>
  <c r="I31" s="1"/>
  <c r="H32"/>
  <c r="E32"/>
  <c r="E31" s="1"/>
  <c r="D32"/>
  <c r="T31"/>
  <c r="P31"/>
  <c r="U32"/>
  <c r="U31" s="1"/>
  <c r="T32"/>
  <c r="S32"/>
  <c r="S31" s="1"/>
  <c r="R32"/>
  <c r="R31" s="1"/>
  <c r="Q32"/>
  <c r="Q31" s="1"/>
  <c r="P32"/>
  <c r="O32"/>
  <c r="O31" s="1"/>
  <c r="R25"/>
  <c r="U26"/>
  <c r="U25" s="1"/>
  <c r="T26"/>
  <c r="T25" s="1"/>
  <c r="S26"/>
  <c r="S25" s="1"/>
  <c r="R26"/>
  <c r="Q26"/>
  <c r="Q25" s="1"/>
  <c r="P26"/>
  <c r="P25" s="1"/>
  <c r="O26"/>
  <c r="O25" s="1"/>
  <c r="J25"/>
  <c r="K26"/>
  <c r="K25" s="1"/>
  <c r="J26"/>
  <c r="I26"/>
  <c r="I25" s="1"/>
  <c r="H26"/>
  <c r="H25" s="1"/>
  <c r="G26"/>
  <c r="G25" s="1"/>
  <c r="F26"/>
  <c r="F25" s="1"/>
  <c r="E26"/>
  <c r="E25" s="1"/>
  <c r="D26"/>
  <c r="D25" s="1"/>
  <c r="U4"/>
  <c r="T4"/>
  <c r="S4"/>
  <c r="R4"/>
  <c r="Q4"/>
  <c r="P4"/>
  <c r="O4"/>
  <c r="S24"/>
  <c r="O24"/>
  <c r="K24"/>
  <c r="H24"/>
  <c r="T18"/>
  <c r="T19" s="1"/>
  <c r="P18"/>
  <c r="P19" s="1"/>
  <c r="U17"/>
  <c r="U18" s="1"/>
  <c r="U19" s="1"/>
  <c r="T17"/>
  <c r="S17"/>
  <c r="R17"/>
  <c r="Q17"/>
  <c r="Q18" s="1"/>
  <c r="Q19" s="1"/>
  <c r="P17"/>
  <c r="O17"/>
  <c r="J18"/>
  <c r="K17"/>
  <c r="K18" s="1"/>
  <c r="J17"/>
  <c r="I19"/>
  <c r="H19"/>
  <c r="G17"/>
  <c r="F17"/>
  <c r="E17"/>
  <c r="D17"/>
  <c r="D18" s="1"/>
  <c r="D19" s="1"/>
  <c r="U12"/>
  <c r="R12"/>
  <c r="Q12"/>
  <c r="N12"/>
  <c r="M12"/>
  <c r="U11"/>
  <c r="T11"/>
  <c r="T12" s="1"/>
  <c r="S11"/>
  <c r="S12" s="1"/>
  <c r="R11"/>
  <c r="Q11"/>
  <c r="P11"/>
  <c r="P12" s="1"/>
  <c r="O11"/>
  <c r="O12" s="1"/>
  <c r="N11"/>
  <c r="M11"/>
  <c r="L11"/>
  <c r="L12" s="1"/>
  <c r="J11"/>
  <c r="K10"/>
  <c r="K11" s="1"/>
  <c r="J10"/>
  <c r="J12" s="1"/>
  <c r="J7"/>
  <c r="I7"/>
  <c r="F7"/>
  <c r="D12"/>
  <c r="G11"/>
  <c r="G12" s="1"/>
  <c r="F11"/>
  <c r="F12" s="1"/>
  <c r="E11"/>
  <c r="E12" s="1"/>
  <c r="D11"/>
  <c r="K6"/>
  <c r="K7" s="1"/>
  <c r="J6"/>
  <c r="I6"/>
  <c r="H6"/>
  <c r="H7" s="1"/>
  <c r="G6"/>
  <c r="G7" s="1"/>
  <c r="F6"/>
  <c r="I65"/>
  <c r="I68"/>
  <c r="U62"/>
  <c r="U67" s="1"/>
  <c r="T62"/>
  <c r="T67" s="1"/>
  <c r="S62"/>
  <c r="R62"/>
  <c r="R67" s="1"/>
  <c r="Q62"/>
  <c r="Q67" s="1"/>
  <c r="P62"/>
  <c r="P67" s="1"/>
  <c r="O62"/>
  <c r="N62"/>
  <c r="N67" s="1"/>
  <c r="M62"/>
  <c r="M67" s="1"/>
  <c r="L62"/>
  <c r="L67" s="1"/>
  <c r="U60"/>
  <c r="T60"/>
  <c r="T66" s="1"/>
  <c r="S60"/>
  <c r="S66" s="1"/>
  <c r="R60"/>
  <c r="Q60"/>
  <c r="P60"/>
  <c r="P66" s="1"/>
  <c r="O60"/>
  <c r="O66" s="1"/>
  <c r="N60"/>
  <c r="M60"/>
  <c r="L60"/>
  <c r="L66" s="1"/>
  <c r="U56"/>
  <c r="T56"/>
  <c r="S56"/>
  <c r="R56"/>
  <c r="Q56"/>
  <c r="P56"/>
  <c r="O56"/>
  <c r="N56"/>
  <c r="M56"/>
  <c r="L56"/>
  <c r="H56"/>
  <c r="G68"/>
  <c r="G66" s="1"/>
  <c r="G65" s="1"/>
  <c r="F68"/>
  <c r="F66" s="1"/>
  <c r="F65" s="1"/>
  <c r="E68"/>
  <c r="D68"/>
  <c r="E66"/>
  <c r="D66"/>
  <c r="E62"/>
  <c r="D62"/>
  <c r="I62"/>
  <c r="H62"/>
  <c r="H68" s="1"/>
  <c r="I60"/>
  <c r="H60"/>
  <c r="H66" s="1"/>
  <c r="E56"/>
  <c r="D56"/>
  <c r="G52"/>
  <c r="F52"/>
  <c r="G50"/>
  <c r="F50"/>
  <c r="F54" s="1"/>
  <c r="N24"/>
  <c r="M24"/>
  <c r="L24"/>
  <c r="U37"/>
  <c r="T37"/>
  <c r="S37"/>
  <c r="R37"/>
  <c r="Q37"/>
  <c r="P37"/>
  <c r="O37"/>
  <c r="N37"/>
  <c r="M37"/>
  <c r="L37"/>
  <c r="G37"/>
  <c r="F37"/>
  <c r="E37"/>
  <c r="D37"/>
  <c r="G34"/>
  <c r="G32" s="1"/>
  <c r="G31" s="1"/>
  <c r="F34"/>
  <c r="F32" s="1"/>
  <c r="F31" s="1"/>
  <c r="U29"/>
  <c r="T29"/>
  <c r="S29"/>
  <c r="R29"/>
  <c r="Q29"/>
  <c r="P29"/>
  <c r="O29"/>
  <c r="H29"/>
  <c r="G29"/>
  <c r="F29"/>
  <c r="E29"/>
  <c r="D29"/>
  <c r="U22"/>
  <c r="U24" s="1"/>
  <c r="T22"/>
  <c r="T24" s="1"/>
  <c r="S22"/>
  <c r="R22"/>
  <c r="R24" s="1"/>
  <c r="Q22"/>
  <c r="Q24" s="1"/>
  <c r="P22"/>
  <c r="P24" s="1"/>
  <c r="O22"/>
  <c r="N22"/>
  <c r="M22"/>
  <c r="L22"/>
  <c r="K22"/>
  <c r="J22"/>
  <c r="J24" s="1"/>
  <c r="E22"/>
  <c r="E24" s="1"/>
  <c r="D22"/>
  <c r="D24" s="1"/>
  <c r="G14"/>
  <c r="F14"/>
  <c r="E14"/>
  <c r="D14"/>
  <c r="K14"/>
  <c r="J14"/>
  <c r="U14"/>
  <c r="T14"/>
  <c r="S14"/>
  <c r="R14"/>
  <c r="Q14"/>
  <c r="P14"/>
  <c r="O14"/>
  <c r="U7"/>
  <c r="T7"/>
  <c r="S7"/>
  <c r="R7"/>
  <c r="Q7"/>
  <c r="P7"/>
  <c r="O7"/>
  <c r="E7"/>
  <c r="D7"/>
  <c r="U10" i="3"/>
  <c r="U8" s="1"/>
  <c r="T10"/>
  <c r="T12" s="1"/>
  <c r="S10"/>
  <c r="R10"/>
  <c r="R12" s="1"/>
  <c r="R14" s="1"/>
  <c r="R16" s="1"/>
  <c r="Q10"/>
  <c r="Q8" s="1"/>
  <c r="P10"/>
  <c r="P12" s="1"/>
  <c r="O10"/>
  <c r="U5"/>
  <c r="U6" s="1"/>
  <c r="T5"/>
  <c r="S5"/>
  <c r="R5"/>
  <c r="Q5"/>
  <c r="P5"/>
  <c r="O5"/>
  <c r="T93"/>
  <c r="P93"/>
  <c r="U89"/>
  <c r="T89"/>
  <c r="S89"/>
  <c r="S91" s="1"/>
  <c r="S93" s="1"/>
  <c r="R89"/>
  <c r="Q89"/>
  <c r="P89"/>
  <c r="O89"/>
  <c r="O91" s="1"/>
  <c r="O93" s="1"/>
  <c r="U91"/>
  <c r="U93" s="1"/>
  <c r="T91"/>
  <c r="R91"/>
  <c r="R93" s="1"/>
  <c r="Q91"/>
  <c r="Q93" s="1"/>
  <c r="P91"/>
  <c r="N91"/>
  <c r="M91"/>
  <c r="L91"/>
  <c r="K91"/>
  <c r="J91"/>
  <c r="G89"/>
  <c r="F89"/>
  <c r="T84"/>
  <c r="P84"/>
  <c r="N84"/>
  <c r="M84"/>
  <c r="L84"/>
  <c r="R83"/>
  <c r="R84" s="1"/>
  <c r="U81"/>
  <c r="U83" s="1"/>
  <c r="U84" s="1"/>
  <c r="T81"/>
  <c r="T83" s="1"/>
  <c r="S81"/>
  <c r="S83" s="1"/>
  <c r="S84" s="1"/>
  <c r="R81"/>
  <c r="Q81"/>
  <c r="Q83" s="1"/>
  <c r="Q84" s="1"/>
  <c r="P81"/>
  <c r="P83" s="1"/>
  <c r="O81"/>
  <c r="O83" s="1"/>
  <c r="O84" s="1"/>
  <c r="N81"/>
  <c r="M81"/>
  <c r="L81"/>
  <c r="G81"/>
  <c r="F81"/>
  <c r="E81"/>
  <c r="D81"/>
  <c r="K80"/>
  <c r="J80"/>
  <c r="I80"/>
  <c r="H80"/>
  <c r="K71"/>
  <c r="J71"/>
  <c r="U69"/>
  <c r="T69"/>
  <c r="S69"/>
  <c r="R69"/>
  <c r="Q69"/>
  <c r="P69"/>
  <c r="O69"/>
  <c r="N68"/>
  <c r="M68"/>
  <c r="L68"/>
  <c r="K68"/>
  <c r="J68"/>
  <c r="I68"/>
  <c r="H68"/>
  <c r="G68"/>
  <c r="F68"/>
  <c r="E68"/>
  <c r="D68"/>
  <c r="S55"/>
  <c r="R55"/>
  <c r="O55"/>
  <c r="N55"/>
  <c r="U54"/>
  <c r="U55" s="1"/>
  <c r="T54"/>
  <c r="T55" s="1"/>
  <c r="S54"/>
  <c r="R54"/>
  <c r="Q54"/>
  <c r="Q55" s="1"/>
  <c r="P54"/>
  <c r="P55" s="1"/>
  <c r="O54"/>
  <c r="N54"/>
  <c r="M54"/>
  <c r="M55" s="1"/>
  <c r="L54"/>
  <c r="L55" s="1"/>
  <c r="K54"/>
  <c r="J54"/>
  <c r="I55"/>
  <c r="H55"/>
  <c r="G54"/>
  <c r="F54"/>
  <c r="E54"/>
  <c r="D54"/>
  <c r="U47"/>
  <c r="T47"/>
  <c r="S47"/>
  <c r="R47"/>
  <c r="Q47"/>
  <c r="P47"/>
  <c r="O47"/>
  <c r="N47"/>
  <c r="M47"/>
  <c r="L47"/>
  <c r="K47"/>
  <c r="J47"/>
  <c r="G47"/>
  <c r="F47"/>
  <c r="E42"/>
  <c r="D42"/>
  <c r="N42"/>
  <c r="M42"/>
  <c r="L42"/>
  <c r="K42"/>
  <c r="J42"/>
  <c r="I42"/>
  <c r="H42"/>
  <c r="Q40"/>
  <c r="Q42" s="1"/>
  <c r="F37"/>
  <c r="F39" s="1"/>
  <c r="N37"/>
  <c r="N39" s="1"/>
  <c r="M37"/>
  <c r="M39" s="1"/>
  <c r="L37"/>
  <c r="L39" s="1"/>
  <c r="T35"/>
  <c r="T37" s="1"/>
  <c r="T39" s="1"/>
  <c r="T40" s="1"/>
  <c r="T42" s="1"/>
  <c r="P35"/>
  <c r="P37" s="1"/>
  <c r="P39" s="1"/>
  <c r="P40" s="1"/>
  <c r="P42" s="1"/>
  <c r="I35"/>
  <c r="H35"/>
  <c r="E35"/>
  <c r="E37" s="1"/>
  <c r="E39" s="1"/>
  <c r="D35"/>
  <c r="D37" s="1"/>
  <c r="D39" s="1"/>
  <c r="U33"/>
  <c r="U35" s="1"/>
  <c r="U37" s="1"/>
  <c r="U39" s="1"/>
  <c r="U40" s="1"/>
  <c r="U42" s="1"/>
  <c r="T33"/>
  <c r="S33"/>
  <c r="S35" s="1"/>
  <c r="S37" s="1"/>
  <c r="S39" s="1"/>
  <c r="S40" s="1"/>
  <c r="S42" s="1"/>
  <c r="R33"/>
  <c r="R35" s="1"/>
  <c r="R37" s="1"/>
  <c r="R39" s="1"/>
  <c r="R40" s="1"/>
  <c r="R42" s="1"/>
  <c r="Q33"/>
  <c r="Q35" s="1"/>
  <c r="Q37" s="1"/>
  <c r="Q39" s="1"/>
  <c r="P33"/>
  <c r="O33"/>
  <c r="O35" s="1"/>
  <c r="O37" s="1"/>
  <c r="O39" s="1"/>
  <c r="O40" s="1"/>
  <c r="O42" s="1"/>
  <c r="N33"/>
  <c r="M33"/>
  <c r="L33"/>
  <c r="K33"/>
  <c r="K35" s="1"/>
  <c r="K37" s="1"/>
  <c r="K39" s="1"/>
  <c r="J33"/>
  <c r="J35" s="1"/>
  <c r="J37" s="1"/>
  <c r="J39" s="1"/>
  <c r="K32"/>
  <c r="J32"/>
  <c r="G33"/>
  <c r="G35" s="1"/>
  <c r="G37" s="1"/>
  <c r="G39" s="1"/>
  <c r="F33"/>
  <c r="F35" s="1"/>
  <c r="E33"/>
  <c r="D33"/>
  <c r="U24"/>
  <c r="T24"/>
  <c r="S24"/>
  <c r="R24"/>
  <c r="Q24"/>
  <c r="P24"/>
  <c r="O24"/>
  <c r="N24"/>
  <c r="M24"/>
  <c r="L24"/>
  <c r="K24"/>
  <c r="J24"/>
  <c r="G24"/>
  <c r="F24"/>
  <c r="E24"/>
  <c r="D24"/>
  <c r="G21"/>
  <c r="F21"/>
  <c r="E21"/>
  <c r="D21"/>
  <c r="K21"/>
  <c r="J21"/>
  <c r="U21"/>
  <c r="T21"/>
  <c r="S21"/>
  <c r="R21"/>
  <c r="Q21"/>
  <c r="P21"/>
  <c r="O21"/>
  <c r="E18"/>
  <c r="E16"/>
  <c r="D16"/>
  <c r="D18" s="1"/>
  <c r="G14"/>
  <c r="G16" s="1"/>
  <c r="N12"/>
  <c r="M12"/>
  <c r="L12"/>
  <c r="J12"/>
  <c r="J14" s="1"/>
  <c r="J16" s="1"/>
  <c r="G12"/>
  <c r="K11"/>
  <c r="K12" s="1"/>
  <c r="K14" s="1"/>
  <c r="K16" s="1"/>
  <c r="J11"/>
  <c r="G11"/>
  <c r="F11"/>
  <c r="F12" s="1"/>
  <c r="F14" s="1"/>
  <c r="F16" s="1"/>
  <c r="F17" s="1"/>
  <c r="F18" s="1"/>
  <c r="U9" i="2"/>
  <c r="Q9"/>
  <c r="T8"/>
  <c r="T9" s="1"/>
  <c r="R8"/>
  <c r="P8"/>
  <c r="P9" s="1"/>
  <c r="U7"/>
  <c r="U8" s="1"/>
  <c r="T7"/>
  <c r="S7"/>
  <c r="R7"/>
  <c r="Q7"/>
  <c r="Q8" s="1"/>
  <c r="P7"/>
  <c r="O7"/>
  <c r="U10"/>
  <c r="Q10"/>
  <c r="M37"/>
  <c r="M38" s="1"/>
  <c r="K38"/>
  <c r="I38"/>
  <c r="G38"/>
  <c r="K37"/>
  <c r="J37"/>
  <c r="J38" s="1"/>
  <c r="I37"/>
  <c r="H37"/>
  <c r="H38" s="1"/>
  <c r="G37"/>
  <c r="F38"/>
  <c r="F37"/>
  <c r="M22"/>
  <c r="M21"/>
  <c r="G22"/>
  <c r="G21"/>
  <c r="F22"/>
  <c r="F21"/>
  <c r="G34"/>
  <c r="F34"/>
  <c r="K34"/>
  <c r="J34"/>
  <c r="M34"/>
  <c r="U36"/>
  <c r="T36"/>
  <c r="S36"/>
  <c r="R36"/>
  <c r="Q36"/>
  <c r="P36"/>
  <c r="O36"/>
  <c r="U38"/>
  <c r="T38"/>
  <c r="S38"/>
  <c r="R38"/>
  <c r="Q38"/>
  <c r="P38"/>
  <c r="O38"/>
  <c r="U27"/>
  <c r="T27"/>
  <c r="S27"/>
  <c r="R27"/>
  <c r="Q27"/>
  <c r="P27"/>
  <c r="O27"/>
  <c r="M27"/>
  <c r="K27"/>
  <c r="J27"/>
  <c r="I27"/>
  <c r="H27"/>
  <c r="G27"/>
  <c r="F27"/>
  <c r="E27"/>
  <c r="D27"/>
  <c r="D25"/>
  <c r="E25"/>
  <c r="F25"/>
  <c r="G25"/>
  <c r="H25"/>
  <c r="I25"/>
  <c r="J25"/>
  <c r="K25"/>
  <c r="M25"/>
  <c r="O25"/>
  <c r="P25"/>
  <c r="Q25"/>
  <c r="R25"/>
  <c r="S25"/>
  <c r="T25"/>
  <c r="U25"/>
  <c r="U22"/>
  <c r="T22"/>
  <c r="S22"/>
  <c r="R22"/>
  <c r="Q22"/>
  <c r="P22"/>
  <c r="O22"/>
  <c r="K22"/>
  <c r="J22"/>
  <c r="I22"/>
  <c r="H22"/>
  <c r="E22"/>
  <c r="D22"/>
  <c r="F18"/>
  <c r="G18"/>
  <c r="H18"/>
  <c r="I18"/>
  <c r="J18"/>
  <c r="K18"/>
  <c r="L18"/>
  <c r="M18"/>
  <c r="N18"/>
  <c r="O18"/>
  <c r="P18"/>
  <c r="Q18"/>
  <c r="R18"/>
  <c r="S18"/>
  <c r="T18"/>
  <c r="U18"/>
  <c r="U16"/>
  <c r="T16"/>
  <c r="S16"/>
  <c r="R16"/>
  <c r="Q16"/>
  <c r="P16"/>
  <c r="O16"/>
  <c r="U12"/>
  <c r="T12"/>
  <c r="T10" s="1"/>
  <c r="S12"/>
  <c r="S10" s="1"/>
  <c r="R12"/>
  <c r="R10" s="1"/>
  <c r="Q12"/>
  <c r="P12"/>
  <c r="P10" s="1"/>
  <c r="O12"/>
  <c r="O10" s="1"/>
  <c r="M12"/>
  <c r="K12"/>
  <c r="K7"/>
  <c r="J7"/>
  <c r="J12"/>
  <c r="G12"/>
  <c r="F12"/>
  <c r="U37" i="1"/>
  <c r="T37"/>
  <c r="S37"/>
  <c r="R37"/>
  <c r="Q37"/>
  <c r="P37"/>
  <c r="O37"/>
  <c r="N37"/>
  <c r="M37"/>
  <c r="L37"/>
  <c r="K37"/>
  <c r="J37"/>
  <c r="G37"/>
  <c r="F37"/>
  <c r="E37"/>
  <c r="D37"/>
  <c r="U20"/>
  <c r="T20"/>
  <c r="S20"/>
  <c r="R20"/>
  <c r="Q20"/>
  <c r="P20"/>
  <c r="O20"/>
  <c r="K16"/>
  <c r="J16"/>
  <c r="U9"/>
  <c r="T9"/>
  <c r="S9"/>
  <c r="R9"/>
  <c r="Q9"/>
  <c r="P9"/>
  <c r="O9"/>
  <c r="N9"/>
  <c r="M9"/>
  <c r="L9"/>
  <c r="G9"/>
  <c r="F9"/>
  <c r="V59" i="8"/>
  <c r="V50"/>
  <c r="V39"/>
  <c r="V25"/>
  <c r="V70" s="1"/>
  <c r="V4"/>
  <c r="V59" i="7"/>
  <c r="V49"/>
  <c r="V39"/>
  <c r="V25"/>
  <c r="V4"/>
  <c r="V70"/>
  <c r="V59" i="6"/>
  <c r="V49"/>
  <c r="V39"/>
  <c r="V25"/>
  <c r="V70" s="1"/>
  <c r="V4"/>
  <c r="V59" i="5"/>
  <c r="V49"/>
  <c r="V39"/>
  <c r="V25"/>
  <c r="V4"/>
  <c r="V70"/>
  <c r="V59" i="4"/>
  <c r="V49"/>
  <c r="V39"/>
  <c r="V25"/>
  <c r="V70" s="1"/>
  <c r="V4"/>
  <c r="V93" i="3"/>
  <c r="V79"/>
  <c r="V65"/>
  <c r="V48"/>
  <c r="V28"/>
  <c r="V4"/>
  <c r="V95"/>
  <c r="V41" i="2"/>
  <c r="V30"/>
  <c r="V20"/>
  <c r="V10"/>
  <c r="V4"/>
  <c r="V39" i="1"/>
  <c r="V29"/>
  <c r="V22"/>
  <c r="V15"/>
  <c r="V4"/>
  <c r="V43" s="1"/>
  <c r="V55" i="2"/>
  <c r="T8" i="3"/>
  <c r="T9" s="1"/>
  <c r="S8"/>
  <c r="S6"/>
  <c r="Q6"/>
  <c r="P8"/>
  <c r="P9" s="1"/>
  <c r="P6"/>
  <c r="O8"/>
  <c r="O6"/>
  <c r="U12"/>
  <c r="U14"/>
  <c r="U16" s="1"/>
  <c r="U17" s="1"/>
  <c r="U9"/>
  <c r="T14"/>
  <c r="T16" s="1"/>
  <c r="S12"/>
  <c r="S14" s="1"/>
  <c r="S16" s="1"/>
  <c r="S9"/>
  <c r="Q12"/>
  <c r="Q14"/>
  <c r="Q16" s="1"/>
  <c r="Q9"/>
  <c r="P14"/>
  <c r="P16" s="1"/>
  <c r="O12"/>
  <c r="O14" s="1"/>
  <c r="O16" s="1"/>
  <c r="O9"/>
  <c r="G50" i="6"/>
  <c r="F52"/>
  <c r="F57" s="1"/>
  <c r="I60" i="7"/>
  <c r="H60"/>
  <c r="F57" i="5" l="1"/>
  <c r="F59" s="1"/>
  <c r="S17" i="3"/>
  <c r="S18" s="1"/>
  <c r="J17"/>
  <c r="J18" s="1"/>
  <c r="G17"/>
  <c r="G18" s="1"/>
  <c r="G25" i="7"/>
  <c r="G26" s="1"/>
  <c r="P17" i="3"/>
  <c r="P18" s="1"/>
  <c r="O17"/>
  <c r="O18" s="1"/>
  <c r="K17"/>
  <c r="K18" s="1"/>
  <c r="R17"/>
  <c r="R18" s="1"/>
  <c r="T17"/>
  <c r="T18"/>
  <c r="R24" i="6"/>
  <c r="R29" s="1"/>
  <c r="O18" i="5"/>
  <c r="O19" s="1"/>
  <c r="P26"/>
  <c r="P25"/>
  <c r="P31"/>
  <c r="P32" s="1"/>
  <c r="H32" i="6"/>
  <c r="H26"/>
  <c r="H25" s="1"/>
  <c r="S69"/>
  <c r="S68"/>
  <c r="H68" i="7"/>
  <c r="H67"/>
  <c r="N109" i="9"/>
  <c r="N108"/>
  <c r="G56" i="5"/>
  <c r="G55"/>
  <c r="P19" i="6"/>
  <c r="P12"/>
  <c r="T19"/>
  <c r="T12"/>
  <c r="O25" i="7"/>
  <c r="O26" s="1"/>
  <c r="R22" i="8"/>
  <c r="R18"/>
  <c r="R24" s="1"/>
  <c r="F341" i="9"/>
  <c r="F346" s="1"/>
  <c r="F348"/>
  <c r="F353" s="1"/>
  <c r="N420"/>
  <c r="N419"/>
  <c r="F19" i="4"/>
  <c r="F21" s="1"/>
  <c r="F22" s="1"/>
  <c r="F24" s="1"/>
  <c r="Q17" i="3"/>
  <c r="Q18" s="1"/>
  <c r="U18"/>
  <c r="O9" i="2"/>
  <c r="D19" i="5"/>
  <c r="Q69"/>
  <c r="G17" i="6"/>
  <c r="G22" s="1"/>
  <c r="K17"/>
  <c r="K22" s="1"/>
  <c r="O19" i="7"/>
  <c r="S26"/>
  <c r="R26"/>
  <c r="S18" i="5"/>
  <c r="S19" s="1"/>
  <c r="D26"/>
  <c r="D25"/>
  <c r="T26"/>
  <c r="T25"/>
  <c r="T31"/>
  <c r="T32" s="1"/>
  <c r="E348" i="9"/>
  <c r="E353" s="1"/>
  <c r="E341"/>
  <c r="E346" s="1"/>
  <c r="D24" i="6"/>
  <c r="D29" s="1"/>
  <c r="D17"/>
  <c r="D22" s="1"/>
  <c r="O18"/>
  <c r="O24" s="1"/>
  <c r="O29" s="1"/>
  <c r="O11"/>
  <c r="O17" s="1"/>
  <c r="O22" s="1"/>
  <c r="S18"/>
  <c r="S24" s="1"/>
  <c r="S29" s="1"/>
  <c r="S11"/>
  <c r="S17" s="1"/>
  <c r="S22" s="1"/>
  <c r="U11"/>
  <c r="U17" s="1"/>
  <c r="U22" s="1"/>
  <c r="U18"/>
  <c r="U24" s="1"/>
  <c r="U29" s="1"/>
  <c r="F24"/>
  <c r="F29" s="1"/>
  <c r="F17"/>
  <c r="F22" s="1"/>
  <c r="S18" i="7"/>
  <c r="S19" s="1"/>
  <c r="J25"/>
  <c r="J26" s="1"/>
  <c r="E26"/>
  <c r="E25"/>
  <c r="Q26"/>
  <c r="Q25"/>
  <c r="F54"/>
  <c r="K310" i="9"/>
  <c r="K309"/>
  <c r="F381"/>
  <c r="F374"/>
  <c r="F56" i="5"/>
  <c r="H68"/>
  <c r="R9" i="2"/>
  <c r="O8"/>
  <c r="N66" i="4"/>
  <c r="R66"/>
  <c r="J19"/>
  <c r="G55"/>
  <c r="G57"/>
  <c r="G54"/>
  <c r="G56"/>
  <c r="H26" i="5"/>
  <c r="H25"/>
  <c r="G26" i="6"/>
  <c r="G25" s="1"/>
  <c r="G32"/>
  <c r="E26"/>
  <c r="E25" s="1"/>
  <c r="E32"/>
  <c r="O19" i="4"/>
  <c r="O18"/>
  <c r="S19"/>
  <c r="S18"/>
  <c r="O68" i="5"/>
  <c r="O67"/>
  <c r="S68"/>
  <c r="S67"/>
  <c r="Q11" i="6"/>
  <c r="Q17" s="1"/>
  <c r="Q22" s="1"/>
  <c r="Q18"/>
  <c r="Q24" s="1"/>
  <c r="Q29" s="1"/>
  <c r="H66"/>
  <c r="J31" i="7"/>
  <c r="J30"/>
  <c r="L109" i="9"/>
  <c r="L108"/>
  <c r="L463"/>
  <c r="L462"/>
  <c r="L461"/>
  <c r="F488"/>
  <c r="F481"/>
  <c r="F486" s="1"/>
  <c r="R69" i="5"/>
  <c r="R8" i="3"/>
  <c r="F50" i="6"/>
  <c r="T6" i="3"/>
  <c r="S8" i="2"/>
  <c r="S9" s="1"/>
  <c r="F19" i="5"/>
  <c r="F21" s="1"/>
  <c r="F22" s="1"/>
  <c r="F24" s="1"/>
  <c r="K19"/>
  <c r="D31"/>
  <c r="D32" s="1"/>
  <c r="U69"/>
  <c r="H67" i="6"/>
  <c r="H68" s="1"/>
  <c r="E19" i="7"/>
  <c r="D25"/>
  <c r="D26" s="1"/>
  <c r="K26"/>
  <c r="P68" i="8"/>
  <c r="M67" i="7"/>
  <c r="M69"/>
  <c r="O67" i="8"/>
  <c r="O68" s="1"/>
  <c r="S67"/>
  <c r="J272" i="9"/>
  <c r="J273" s="1"/>
  <c r="K341"/>
  <c r="K346" s="1"/>
  <c r="K348"/>
  <c r="K353" s="1"/>
  <c r="K412"/>
  <c r="K413" s="1"/>
  <c r="K415" s="1"/>
  <c r="K416" s="1"/>
  <c r="K418" s="1"/>
  <c r="L419"/>
  <c r="L420" s="1"/>
  <c r="E488"/>
  <c r="E481"/>
  <c r="E486" s="1"/>
  <c r="K12" i="4"/>
  <c r="G18"/>
  <c r="G19" s="1"/>
  <c r="G21" s="1"/>
  <c r="G22" s="1"/>
  <c r="G24" s="1"/>
  <c r="K19"/>
  <c r="J12" i="5"/>
  <c r="J14" s="1"/>
  <c r="F18"/>
  <c r="J19"/>
  <c r="G31"/>
  <c r="G32" s="1"/>
  <c r="G34" s="1"/>
  <c r="R19" i="6"/>
  <c r="R67"/>
  <c r="U68"/>
  <c r="Q69"/>
  <c r="D18" i="7"/>
  <c r="D19" s="1"/>
  <c r="P26"/>
  <c r="U24" i="8"/>
  <c r="M393" i="9"/>
  <c r="K449"/>
  <c r="O69" i="7"/>
  <c r="O68"/>
  <c r="U68"/>
  <c r="U67"/>
  <c r="U69" s="1"/>
  <c r="H67" i="8"/>
  <c r="H68"/>
  <c r="K203" i="9"/>
  <c r="K205" s="1"/>
  <c r="K206" s="1"/>
  <c r="K208" s="1"/>
  <c r="K202"/>
  <c r="N202"/>
  <c r="N203" s="1"/>
  <c r="F310"/>
  <c r="F309"/>
  <c r="L280"/>
  <c r="L285"/>
  <c r="L286" s="1"/>
  <c r="L322"/>
  <c r="L321"/>
  <c r="N272"/>
  <c r="N273" s="1"/>
  <c r="N393"/>
  <c r="N392"/>
  <c r="N391"/>
  <c r="K451"/>
  <c r="K450"/>
  <c r="H463"/>
  <c r="H461"/>
  <c r="M420"/>
  <c r="M419"/>
  <c r="N461"/>
  <c r="N462" s="1"/>
  <c r="K481"/>
  <c r="K486" s="1"/>
  <c r="K488"/>
  <c r="F18" i="4"/>
  <c r="R18"/>
  <c r="R19" s="1"/>
  <c r="F56"/>
  <c r="H67"/>
  <c r="R18" i="5"/>
  <c r="R19" s="1"/>
  <c r="E18"/>
  <c r="E19" s="1"/>
  <c r="O31"/>
  <c r="O32" s="1"/>
  <c r="S31"/>
  <c r="S32" s="1"/>
  <c r="O25"/>
  <c r="S25"/>
  <c r="U69" i="6"/>
  <c r="Q19" i="7"/>
  <c r="J19"/>
  <c r="K19"/>
  <c r="T26"/>
  <c r="F109" i="9"/>
  <c r="K30" i="7"/>
  <c r="K31" s="1"/>
  <c r="R66"/>
  <c r="R62"/>
  <c r="Q68"/>
  <c r="Q67"/>
  <c r="Q69" s="1"/>
  <c r="L202" i="9"/>
  <c r="L203" s="1"/>
  <c r="F273"/>
  <c r="F275" s="1"/>
  <c r="F276" s="1"/>
  <c r="F278" s="1"/>
  <c r="F272"/>
  <c r="M321"/>
  <c r="J341"/>
  <c r="J346" s="1"/>
  <c r="J348"/>
  <c r="J353" s="1"/>
  <c r="K381"/>
  <c r="K374"/>
  <c r="L335"/>
  <c r="L341" s="1"/>
  <c r="L346" s="1"/>
  <c r="L342"/>
  <c r="L348" s="1"/>
  <c r="L353" s="1"/>
  <c r="N343"/>
  <c r="N336"/>
  <c r="F413"/>
  <c r="F415" s="1"/>
  <c r="F416" s="1"/>
  <c r="F418" s="1"/>
  <c r="F412"/>
  <c r="F448"/>
  <c r="L413"/>
  <c r="L412"/>
  <c r="M462"/>
  <c r="M461"/>
  <c r="M463" s="1"/>
  <c r="F521"/>
  <c r="F520"/>
  <c r="E18" i="4"/>
  <c r="E19" s="1"/>
  <c r="D18" i="5"/>
  <c r="R31"/>
  <c r="R32" s="1"/>
  <c r="G25"/>
  <c r="K25"/>
  <c r="L69" i="6"/>
  <c r="P69"/>
  <c r="T67"/>
  <c r="T68" s="1"/>
  <c r="R18" i="7"/>
  <c r="R19" s="1"/>
  <c r="U19"/>
  <c r="U25"/>
  <c r="U26" s="1"/>
  <c r="S67"/>
  <c r="S68" s="1"/>
  <c r="Q24" i="8"/>
  <c r="F55"/>
  <c r="F56" s="1"/>
  <c r="Q68"/>
  <c r="Q69" s="1"/>
  <c r="U68"/>
  <c r="U69" s="1"/>
  <c r="R69"/>
  <c r="K109" i="9"/>
  <c r="M342"/>
  <c r="L393"/>
  <c r="E420"/>
  <c r="F18" i="7"/>
  <c r="F19" s="1"/>
  <c r="F21" s="1"/>
  <c r="F22" s="1"/>
  <c r="F24" s="1"/>
  <c r="G54"/>
  <c r="G55" s="1"/>
  <c r="F66"/>
  <c r="F68" s="1"/>
  <c r="P66"/>
  <c r="T66"/>
  <c r="D17" i="8"/>
  <c r="D22" s="1"/>
  <c r="P22"/>
  <c r="T22"/>
  <c r="G54"/>
  <c r="P67"/>
  <c r="T67"/>
  <c r="T68" s="1"/>
  <c r="F279" i="9"/>
  <c r="M343"/>
  <c r="K521"/>
  <c r="F25" i="7" l="1"/>
  <c r="F26" s="1"/>
  <c r="K420" i="9"/>
  <c r="K419"/>
  <c r="N342"/>
  <c r="N348" s="1"/>
  <c r="N353" s="1"/>
  <c r="N335"/>
  <c r="N341" s="1"/>
  <c r="N346" s="1"/>
  <c r="F26" i="6"/>
  <c r="F25" s="1"/>
  <c r="F32"/>
  <c r="Q32"/>
  <c r="Q26"/>
  <c r="Q25" s="1"/>
  <c r="F356" i="9"/>
  <c r="F350"/>
  <c r="F349" s="1"/>
  <c r="P18" i="6"/>
  <c r="P24" s="1"/>
  <c r="P29" s="1"/>
  <c r="P11"/>
  <c r="P17" s="1"/>
  <c r="P22" s="1"/>
  <c r="F57" i="8"/>
  <c r="J32" i="7"/>
  <c r="O69" i="5"/>
  <c r="K311" i="9"/>
  <c r="K313" s="1"/>
  <c r="S26" i="6"/>
  <c r="S25" s="1"/>
  <c r="S32"/>
  <c r="R26"/>
  <c r="R25" s="1"/>
  <c r="R32"/>
  <c r="G56" i="7"/>
  <c r="G57" s="1"/>
  <c r="L350" i="9"/>
  <c r="L349" s="1"/>
  <c r="L356"/>
  <c r="O26" i="6"/>
  <c r="O25" s="1"/>
  <c r="O32"/>
  <c r="E350" i="9"/>
  <c r="E349" s="1"/>
  <c r="E356"/>
  <c r="K32" i="7"/>
  <c r="J33"/>
  <c r="N463" i="9"/>
  <c r="F311"/>
  <c r="F313" s="1"/>
  <c r="S69" i="7"/>
  <c r="O69" i="8"/>
  <c r="T67" i="7"/>
  <c r="T69" s="1"/>
  <c r="T68"/>
  <c r="K350" i="9"/>
  <c r="K349" s="1"/>
  <c r="K356"/>
  <c r="D32" i="6"/>
  <c r="D26"/>
  <c r="D25" s="1"/>
  <c r="F60" i="5"/>
  <c r="F61" s="1"/>
  <c r="F419" i="9"/>
  <c r="F420" s="1"/>
  <c r="J356"/>
  <c r="J350"/>
  <c r="J349" s="1"/>
  <c r="R67" i="7"/>
  <c r="P67"/>
  <c r="P68" s="1"/>
  <c r="R9" i="3"/>
  <c r="R6"/>
  <c r="U32" i="6"/>
  <c r="U26"/>
  <c r="U25" s="1"/>
  <c r="T18"/>
  <c r="T24" s="1"/>
  <c r="T29" s="1"/>
  <c r="T11"/>
  <c r="T17" s="1"/>
  <c r="T22" s="1"/>
  <c r="R69"/>
  <c r="G55" i="8"/>
  <c r="P69"/>
  <c r="M348" i="9"/>
  <c r="M353" s="1"/>
  <c r="T69" i="8"/>
  <c r="L323" i="9"/>
  <c r="T69" i="6"/>
  <c r="F449" i="9"/>
  <c r="F450" s="1"/>
  <c r="M322"/>
  <c r="M323" s="1"/>
  <c r="R68" i="6"/>
  <c r="S68" i="8"/>
  <c r="S69" s="1"/>
  <c r="S69" i="5"/>
  <c r="F55" i="7"/>
  <c r="F56" s="1"/>
  <c r="G57" i="5"/>
  <c r="G59" s="1"/>
  <c r="R69" i="7" l="1"/>
  <c r="M350" i="9"/>
  <c r="M349" s="1"/>
  <c r="M356"/>
  <c r="K315"/>
  <c r="K314"/>
  <c r="P69" i="7"/>
  <c r="R68"/>
  <c r="F451" i="9"/>
  <c r="G56" i="8"/>
  <c r="G57" s="1"/>
  <c r="F57" i="7"/>
  <c r="G61" i="5"/>
  <c r="G60"/>
  <c r="T26" i="6"/>
  <c r="T25" s="1"/>
  <c r="T32"/>
  <c r="F315" i="9"/>
  <c r="F314"/>
  <c r="P26" i="6"/>
  <c r="P25" s="1"/>
  <c r="P32"/>
  <c r="N356" i="9"/>
  <c r="N350"/>
  <c r="N349" s="1"/>
  <c r="K33" i="7"/>
  <c r="K34" s="1"/>
  <c r="K36" s="1"/>
  <c r="J34"/>
  <c r="J36" s="1"/>
  <c r="K37" l="1"/>
  <c r="K38"/>
  <c r="J38"/>
  <c r="J37"/>
  <c r="K39" l="1"/>
  <c r="J39"/>
</calcChain>
</file>

<file path=xl/comments1.xml><?xml version="1.0" encoding="utf-8"?>
<comments xmlns="http://schemas.openxmlformats.org/spreadsheetml/2006/main">
  <authors>
    <author>LCA2-1</author>
    <author>Eduardo</author>
  </authors>
  <commentList>
    <comment ref="F33" authorId="0">
      <text>
        <r>
          <rPr>
            <b/>
            <sz val="8"/>
            <color indexed="8"/>
            <rFont val="Tahoma"/>
          </rPr>
          <t>LCA2-1:
Diafragma da bomba furou. Troquei e afetou a eficiência pois vazou efluente.</t>
        </r>
      </text>
    </comment>
    <comment ref="F44" authorId="1">
      <text>
        <r>
          <rPr>
            <b/>
            <sz val="8"/>
            <color indexed="8"/>
            <rFont val="Tahoma"/>
          </rPr>
          <t>Eduardo:</t>
        </r>
        <r>
          <rPr>
            <sz val="8"/>
            <color indexed="8"/>
            <rFont val="Tahoma"/>
          </rPr>
          <t xml:space="preserve">
queda de energia no dia anterior (05/07/09)</t>
        </r>
      </text>
    </comment>
  </commentList>
</comments>
</file>

<file path=xl/comments2.xml><?xml version="1.0" encoding="utf-8"?>
<comments xmlns="http://schemas.openxmlformats.org/spreadsheetml/2006/main">
  <authors>
    <author>LCA2-1</author>
    <author>Eduardo</author>
  </authors>
  <commentList>
    <comment ref="F217" authorId="0">
      <text>
        <r>
          <rPr>
            <b/>
            <sz val="8"/>
            <color indexed="8"/>
            <rFont val="Tahoma"/>
          </rPr>
          <t>LCA2-1:
Diafragma da bomba furou. Troquei e afetou a eficiência pois vazou efluente.</t>
        </r>
      </text>
    </comment>
    <comment ref="F228" authorId="1">
      <text>
        <r>
          <rPr>
            <b/>
            <sz val="8"/>
            <color indexed="8"/>
            <rFont val="Tahoma"/>
          </rPr>
          <t>Eduardo:</t>
        </r>
        <r>
          <rPr>
            <sz val="8"/>
            <color indexed="8"/>
            <rFont val="Tahoma"/>
          </rPr>
          <t xml:space="preserve">
queda de energia no dia anterior (05/07/09)</t>
        </r>
      </text>
    </comment>
  </commentList>
</comments>
</file>

<file path=xl/sharedStrings.xml><?xml version="1.0" encoding="utf-8"?>
<sst xmlns="http://schemas.openxmlformats.org/spreadsheetml/2006/main" count="405" uniqueCount="42">
  <si>
    <t>Data</t>
  </si>
  <si>
    <t>Dia</t>
  </si>
  <si>
    <t>Ácidos Voláteis Totais</t>
  </si>
  <si>
    <t>Concentração de Glicose (mg/L)</t>
  </si>
  <si>
    <t>Afluente</t>
  </si>
  <si>
    <t>Efluente</t>
  </si>
  <si>
    <t>DQO (mg/L)</t>
  </si>
  <si>
    <t>Vazão Média (mL/h)</t>
  </si>
  <si>
    <t>VM</t>
  </si>
  <si>
    <t xml:space="preserve">Nº dados por TDH </t>
  </si>
  <si>
    <t>nº dados</t>
  </si>
  <si>
    <t>TDH (h)</t>
  </si>
  <si>
    <t>Real</t>
  </si>
  <si>
    <t>Teórico</t>
  </si>
  <si>
    <t>Tempo</t>
  </si>
  <si>
    <t>TDH</t>
  </si>
  <si>
    <t xml:space="preserve">pH </t>
  </si>
  <si>
    <t>pH</t>
  </si>
  <si>
    <t>(mL/h)</t>
  </si>
  <si>
    <t>(L/d)</t>
  </si>
  <si>
    <t>Produção</t>
  </si>
  <si>
    <t>Vol H2 (L)</t>
  </si>
  <si>
    <t>mol H2/mol Glicose</t>
  </si>
  <si>
    <t>VH</t>
  </si>
  <si>
    <t>H2</t>
  </si>
  <si>
    <t>Glicose</t>
  </si>
  <si>
    <t>nº mol</t>
  </si>
  <si>
    <t>Massa Glicose(g)</t>
  </si>
  <si>
    <t>MG</t>
  </si>
  <si>
    <t>Entrada</t>
  </si>
  <si>
    <t>Saída</t>
  </si>
  <si>
    <t>Reator</t>
  </si>
  <si>
    <t>R2CA</t>
  </si>
  <si>
    <t>R4CA</t>
  </si>
  <si>
    <t>R4SA</t>
  </si>
  <si>
    <t>R10CA</t>
  </si>
  <si>
    <t>R10SA</t>
  </si>
  <si>
    <t>R25CA</t>
  </si>
  <si>
    <t>R25SA</t>
  </si>
  <si>
    <t>N° dados</t>
  </si>
  <si>
    <t>Produção (mL/h)</t>
  </si>
  <si>
    <t>Rendimento (mol H2/mol Glicose)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</si>
</sst>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8"/>
      <color indexed="8"/>
      <name val="Tahoma"/>
    </font>
    <font>
      <sz val="8"/>
      <color indexed="8"/>
      <name val="Tahoma"/>
    </font>
    <font>
      <sz val="11"/>
      <color indexed="9"/>
      <name val="Calibri"/>
      <family val="2"/>
    </font>
    <font>
      <sz val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8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42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49">
    <xf numFmtId="0" fontId="0" fillId="0" borderId="0" xfId="0"/>
    <xf numFmtId="14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/>
      <protection locked="0"/>
    </xf>
    <xf numFmtId="1" fontId="1" fillId="5" borderId="1" xfId="0" applyNumberFormat="1" applyFont="1" applyFill="1" applyBorder="1" applyAlignment="1" applyProtection="1">
      <alignment horizontal="center"/>
      <protection locked="0"/>
    </xf>
    <xf numFmtId="0" fontId="1" fillId="4" borderId="2" xfId="0" applyFont="1" applyFill="1" applyBorder="1" applyAlignment="1" applyProtection="1">
      <alignment horizontal="center"/>
      <protection locked="0"/>
    </xf>
    <xf numFmtId="0" fontId="1" fillId="5" borderId="2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0" fontId="0" fillId="8" borderId="1" xfId="0" applyFill="1" applyBorder="1"/>
    <xf numFmtId="14" fontId="0" fillId="8" borderId="1" xfId="0" applyNumberForma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1" xfId="198" applyNumberFormat="1" applyFill="1" applyBorder="1" applyAlignment="1">
      <alignment horizontal="center"/>
    </xf>
    <xf numFmtId="2" fontId="2" fillId="0" borderId="1" xfId="250" applyNumberFormat="1" applyFill="1" applyBorder="1" applyAlignment="1">
      <alignment horizontal="center"/>
    </xf>
    <xf numFmtId="2" fontId="2" fillId="8" borderId="1" xfId="198" applyNumberForma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4" fillId="0" borderId="1" xfId="22" applyNumberFormat="1" applyFill="1" applyBorder="1" applyAlignment="1">
      <alignment horizontal="center"/>
    </xf>
    <xf numFmtId="2" fontId="4" fillId="0" borderId="1" xfId="1" applyNumberFormat="1" applyBorder="1" applyAlignment="1">
      <alignment horizontal="center"/>
    </xf>
    <xf numFmtId="1" fontId="4" fillId="0" borderId="1" xfId="335" applyNumberFormat="1" applyBorder="1" applyAlignment="1">
      <alignment horizontal="center"/>
    </xf>
    <xf numFmtId="0" fontId="4" fillId="0" borderId="1" xfId="22" applyBorder="1" applyAlignment="1">
      <alignment horizontal="center"/>
    </xf>
    <xf numFmtId="2" fontId="4" fillId="0" borderId="1" xfId="22" applyNumberFormat="1" applyBorder="1" applyAlignment="1">
      <alignment horizontal="center"/>
    </xf>
    <xf numFmtId="1" fontId="4" fillId="0" borderId="1" xfId="22" applyNumberFormat="1" applyBorder="1" applyAlignment="1">
      <alignment horizontal="center"/>
    </xf>
    <xf numFmtId="2" fontId="4" fillId="0" borderId="1" xfId="22" applyNumberFormat="1" applyFill="1" applyBorder="1" applyAlignment="1">
      <alignment horizontal="center"/>
    </xf>
    <xf numFmtId="2" fontId="4" fillId="8" borderId="1" xfId="1" applyNumberFormat="1" applyFill="1" applyBorder="1" applyAlignment="1">
      <alignment horizontal="center"/>
    </xf>
    <xf numFmtId="2" fontId="4" fillId="8" borderId="1" xfId="22" applyNumberForma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 vertical="center"/>
    </xf>
    <xf numFmtId="2" fontId="4" fillId="8" borderId="1" xfId="146" applyNumberFormat="1" applyFill="1" applyBorder="1" applyAlignment="1">
      <alignment horizontal="center"/>
    </xf>
    <xf numFmtId="2" fontId="4" fillId="0" borderId="1" xfId="306" applyNumberFormat="1" applyFill="1" applyBorder="1" applyAlignment="1">
      <alignment horizontal="center"/>
    </xf>
    <xf numFmtId="2" fontId="4" fillId="0" borderId="1" xfId="146" applyNumberFormat="1" applyFill="1" applyBorder="1" applyAlignment="1">
      <alignment horizontal="center"/>
    </xf>
    <xf numFmtId="2" fontId="4" fillId="0" borderId="1" xfId="335" applyNumberFormat="1" applyFill="1" applyBorder="1" applyAlignment="1">
      <alignment horizontal="center"/>
    </xf>
    <xf numFmtId="2" fontId="4" fillId="0" borderId="1" xfId="328" applyNumberFormat="1" applyFill="1" applyBorder="1" applyAlignment="1">
      <alignment horizontal="center"/>
    </xf>
    <xf numFmtId="2" fontId="4" fillId="8" borderId="1" xfId="328" applyNumberFormat="1" applyFill="1" applyBorder="1" applyAlignment="1">
      <alignment horizontal="center"/>
    </xf>
    <xf numFmtId="2" fontId="4" fillId="8" borderId="1" xfId="335" applyNumberFormat="1" applyFill="1" applyBorder="1" applyAlignment="1">
      <alignment horizontal="center"/>
    </xf>
    <xf numFmtId="2" fontId="4" fillId="0" borderId="1" xfId="8" applyNumberFormat="1" applyFill="1" applyBorder="1" applyAlignment="1">
      <alignment horizontal="center"/>
    </xf>
    <xf numFmtId="2" fontId="4" fillId="0" borderId="1" xfId="1" applyNumberFormat="1" applyFill="1" applyBorder="1" applyAlignment="1">
      <alignment horizontal="center"/>
    </xf>
    <xf numFmtId="0" fontId="4" fillId="0" borderId="1" xfId="8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/>
    </xf>
    <xf numFmtId="2" fontId="4" fillId="8" borderId="1" xfId="0" applyNumberFormat="1" applyFont="1" applyFill="1" applyBorder="1" applyAlignment="1">
      <alignment horizontal="center"/>
    </xf>
    <xf numFmtId="2" fontId="4" fillId="0" borderId="1" xfId="36" applyNumberFormat="1" applyFill="1" applyBorder="1" applyAlignment="1">
      <alignment horizontal="center"/>
    </xf>
    <xf numFmtId="2" fontId="4" fillId="8" borderId="1" xfId="36" applyNumberFormat="1" applyFill="1" applyBorder="1" applyAlignment="1">
      <alignment horizontal="center"/>
    </xf>
    <xf numFmtId="2" fontId="4" fillId="0" borderId="1" xfId="50" applyNumberFormat="1" applyFill="1" applyBorder="1" applyAlignment="1">
      <alignment horizontal="center"/>
    </xf>
    <xf numFmtId="2" fontId="4" fillId="0" borderId="1" xfId="50" applyNumberFormat="1" applyFont="1" applyFill="1" applyBorder="1" applyAlignment="1">
      <alignment horizontal="center"/>
    </xf>
    <xf numFmtId="2" fontId="4" fillId="0" borderId="1" xfId="43" applyNumberFormat="1" applyFill="1" applyBorder="1" applyAlignment="1">
      <alignment horizontal="center"/>
    </xf>
    <xf numFmtId="2" fontId="4" fillId="0" borderId="1" xfId="94" applyNumberFormat="1" applyFill="1" applyBorder="1" applyAlignment="1">
      <alignment horizontal="center"/>
    </xf>
    <xf numFmtId="2" fontId="4" fillId="0" borderId="1" xfId="101" applyNumberFormat="1" applyFill="1" applyBorder="1" applyAlignment="1">
      <alignment horizontal="center"/>
    </xf>
    <xf numFmtId="2" fontId="4" fillId="0" borderId="1" xfId="108" applyNumberFormat="1" applyBorder="1" applyAlignment="1">
      <alignment horizontal="center"/>
    </xf>
    <xf numFmtId="1" fontId="4" fillId="0" borderId="1" xfId="108" applyNumberFormat="1" applyBorder="1" applyAlignment="1">
      <alignment horizontal="center"/>
    </xf>
    <xf numFmtId="14" fontId="4" fillId="0" borderId="1" xfId="57" applyNumberFormat="1" applyFont="1" applyFill="1" applyBorder="1" applyAlignment="1">
      <alignment horizontal="center" vertical="center"/>
    </xf>
    <xf numFmtId="14" fontId="4" fillId="0" borderId="1" xfId="57" applyNumberFormat="1" applyFill="1" applyBorder="1" applyAlignment="1">
      <alignment horizontal="center"/>
    </xf>
    <xf numFmtId="14" fontId="4" fillId="0" borderId="1" xfId="115" applyNumberFormat="1" applyFont="1" applyFill="1" applyBorder="1" applyAlignment="1">
      <alignment horizontal="center" vertical="center"/>
    </xf>
    <xf numFmtId="14" fontId="4" fillId="0" borderId="1" xfId="115" applyNumberFormat="1" applyFill="1" applyBorder="1" applyAlignment="1">
      <alignment horizontal="center"/>
    </xf>
    <xf numFmtId="2" fontId="4" fillId="0" borderId="1" xfId="192" applyNumberFormat="1" applyFill="1" applyBorder="1" applyAlignment="1">
      <alignment horizontal="center"/>
    </xf>
    <xf numFmtId="2" fontId="4" fillId="0" borderId="1" xfId="171" applyNumberFormat="1" applyFill="1" applyBorder="1" applyAlignment="1">
      <alignment horizontal="center"/>
    </xf>
    <xf numFmtId="14" fontId="4" fillId="0" borderId="1" xfId="57" applyNumberFormat="1" applyFont="1" applyFill="1" applyBorder="1" applyAlignment="1">
      <alignment horizontal="center"/>
    </xf>
    <xf numFmtId="2" fontId="4" fillId="8" borderId="1" xfId="276" applyNumberFormat="1" applyFill="1" applyBorder="1" applyAlignment="1">
      <alignment horizontal="center"/>
    </xf>
    <xf numFmtId="2" fontId="4" fillId="0" borderId="1" xfId="235" applyNumberFormat="1" applyBorder="1" applyAlignment="1">
      <alignment horizontal="center"/>
    </xf>
    <xf numFmtId="2" fontId="4" fillId="0" borderId="1" xfId="226" applyNumberFormat="1" applyFill="1" applyBorder="1" applyAlignment="1">
      <alignment horizontal="center"/>
    </xf>
    <xf numFmtId="0" fontId="4" fillId="0" borderId="1" xfId="171" applyFill="1" applyBorder="1" applyAlignment="1">
      <alignment horizontal="center"/>
    </xf>
    <xf numFmtId="1" fontId="4" fillId="8" borderId="1" xfId="186" applyNumberFormat="1" applyFill="1" applyBorder="1" applyAlignment="1">
      <alignment horizontal="center"/>
    </xf>
    <xf numFmtId="2" fontId="4" fillId="0" borderId="1" xfId="171" applyNumberFormat="1" applyFont="1" applyFill="1" applyBorder="1" applyAlignment="1">
      <alignment horizontal="center"/>
    </xf>
    <xf numFmtId="2" fontId="4" fillId="8" borderId="1" xfId="136" applyNumberFormat="1" applyFill="1" applyBorder="1" applyAlignment="1">
      <alignment horizontal="center"/>
    </xf>
    <xf numFmtId="2" fontId="4" fillId="0" borderId="1" xfId="136" applyNumberFormat="1" applyFill="1" applyBorder="1" applyAlignment="1">
      <alignment horizontal="center"/>
    </xf>
    <xf numFmtId="1" fontId="4" fillId="0" borderId="1" xfId="186" applyNumberFormat="1" applyBorder="1" applyAlignment="1">
      <alignment horizontal="center"/>
    </xf>
    <xf numFmtId="2" fontId="4" fillId="0" borderId="3" xfId="229" applyNumberFormat="1" applyFill="1" applyBorder="1" applyAlignment="1">
      <alignment horizontal="center"/>
    </xf>
    <xf numFmtId="2" fontId="4" fillId="0" borderId="1" xfId="186" applyNumberFormat="1" applyBorder="1" applyAlignment="1">
      <alignment horizontal="center"/>
    </xf>
    <xf numFmtId="2" fontId="4" fillId="8" borderId="1" xfId="220" applyNumberFormat="1" applyFill="1" applyBorder="1" applyAlignment="1">
      <alignment horizontal="center"/>
    </xf>
    <xf numFmtId="2" fontId="4" fillId="0" borderId="1" xfId="278" applyNumberFormat="1" applyFill="1" applyBorder="1" applyAlignment="1">
      <alignment horizontal="center"/>
    </xf>
    <xf numFmtId="2" fontId="4" fillId="8" borderId="1" xfId="192" applyNumberFormat="1" applyFill="1" applyBorder="1" applyAlignment="1">
      <alignment horizontal="center"/>
    </xf>
    <xf numFmtId="2" fontId="4" fillId="0" borderId="1" xfId="220" applyNumberFormat="1" applyFill="1" applyBorder="1" applyAlignment="1">
      <alignment horizontal="center"/>
    </xf>
    <xf numFmtId="2" fontId="4" fillId="0" borderId="1" xfId="177" applyNumberFormat="1" applyFill="1" applyBorder="1" applyAlignment="1">
      <alignment horizontal="center"/>
    </xf>
    <xf numFmtId="1" fontId="4" fillId="0" borderId="1" xfId="235" applyNumberFormat="1" applyBorder="1" applyAlignment="1">
      <alignment horizontal="center"/>
    </xf>
    <xf numFmtId="2" fontId="4" fillId="0" borderId="1" xfId="168" applyNumberFormat="1" applyFill="1" applyBorder="1" applyAlignment="1">
      <alignment horizontal="center"/>
    </xf>
    <xf numFmtId="14" fontId="4" fillId="0" borderId="1" xfId="115" applyNumberFormat="1" applyFont="1" applyFill="1" applyBorder="1" applyAlignment="1">
      <alignment horizontal="center"/>
    </xf>
    <xf numFmtId="2" fontId="4" fillId="0" borderId="1" xfId="180" applyNumberForma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 vertical="center"/>
    </xf>
    <xf numFmtId="0" fontId="4" fillId="0" borderId="0" xfId="241" applyFill="1"/>
    <xf numFmtId="1" fontId="4" fillId="8" borderId="1" xfId="281" applyNumberFormat="1" applyFill="1" applyBorder="1" applyAlignment="1">
      <alignment horizontal="center"/>
    </xf>
    <xf numFmtId="14" fontId="4" fillId="0" borderId="1" xfId="189" applyNumberFormat="1" applyFont="1" applyFill="1" applyBorder="1" applyAlignment="1">
      <alignment horizontal="center" vertical="center"/>
    </xf>
    <xf numFmtId="0" fontId="4" fillId="0" borderId="1" xfId="220" applyFill="1" applyBorder="1" applyAlignment="1">
      <alignment horizontal="center"/>
    </xf>
    <xf numFmtId="14" fontId="4" fillId="0" borderId="1" xfId="195" applyNumberFormat="1" applyFont="1" applyFill="1" applyBorder="1" applyAlignment="1">
      <alignment horizontal="center" vertical="center"/>
    </xf>
    <xf numFmtId="14" fontId="4" fillId="0" borderId="1" xfId="195" applyNumberFormat="1" applyFill="1" applyBorder="1" applyAlignment="1">
      <alignment horizontal="center"/>
    </xf>
    <xf numFmtId="14" fontId="4" fillId="0" borderId="1" xfId="232" applyNumberFormat="1" applyFill="1" applyBorder="1" applyAlignment="1">
      <alignment horizontal="center"/>
    </xf>
    <xf numFmtId="14" fontId="4" fillId="0" borderId="1" xfId="232" applyNumberFormat="1" applyFont="1" applyFill="1" applyBorder="1" applyAlignment="1">
      <alignment horizontal="center" vertical="center"/>
    </xf>
    <xf numFmtId="1" fontId="4" fillId="0" borderId="1" xfId="281" applyNumberFormat="1" applyBorder="1" applyAlignment="1">
      <alignment horizontal="center"/>
    </xf>
    <xf numFmtId="2" fontId="4" fillId="0" borderId="3" xfId="244" applyNumberFormat="1" applyFill="1" applyBorder="1" applyAlignment="1">
      <alignment horizontal="center"/>
    </xf>
    <xf numFmtId="2" fontId="4" fillId="0" borderId="1" xfId="241" applyNumberFormat="1" applyFill="1" applyBorder="1" applyAlignment="1">
      <alignment horizontal="center"/>
    </xf>
    <xf numFmtId="0" fontId="4" fillId="0" borderId="0" xfId="244" applyFill="1"/>
    <xf numFmtId="14" fontId="4" fillId="0" borderId="1" xfId="238" applyNumberFormat="1" applyFont="1" applyFill="1" applyBorder="1" applyAlignment="1">
      <alignment horizontal="center" vertical="center"/>
    </xf>
    <xf numFmtId="2" fontId="4" fillId="8" borderId="1" xfId="241" applyNumberFormat="1" applyFill="1" applyBorder="1" applyAlignment="1">
      <alignment horizontal="center"/>
    </xf>
    <xf numFmtId="2" fontId="4" fillId="0" borderId="0" xfId="244" applyNumberFormat="1" applyFill="1" applyBorder="1" applyAlignment="1">
      <alignment horizontal="center"/>
    </xf>
    <xf numFmtId="0" fontId="4" fillId="0" borderId="0" xfId="244" applyFill="1" applyBorder="1"/>
    <xf numFmtId="14" fontId="4" fillId="0" borderId="1" xfId="247" applyNumberFormat="1" applyFont="1" applyFill="1" applyBorder="1" applyAlignment="1">
      <alignment horizontal="center" vertical="center"/>
    </xf>
    <xf numFmtId="14" fontId="4" fillId="0" borderId="1" xfId="247" applyNumberFormat="1" applyFill="1" applyBorder="1" applyAlignment="1">
      <alignment horizontal="center"/>
    </xf>
    <xf numFmtId="0" fontId="4" fillId="0" borderId="1" xfId="276" applyFill="1" applyBorder="1" applyAlignment="1">
      <alignment horizontal="center"/>
    </xf>
    <xf numFmtId="2" fontId="4" fillId="0" borderId="1" xfId="276" applyNumberFormat="1" applyFill="1" applyBorder="1" applyAlignment="1">
      <alignment horizontal="center"/>
    </xf>
    <xf numFmtId="2" fontId="4" fillId="0" borderId="1" xfId="281" applyNumberFormat="1" applyBorder="1" applyAlignment="1">
      <alignment horizontal="center"/>
    </xf>
    <xf numFmtId="2" fontId="4" fillId="8" borderId="1" xfId="278" applyNumberFormat="1" applyFill="1" applyBorder="1" applyAlignment="1">
      <alignment horizontal="center"/>
    </xf>
    <xf numFmtId="2" fontId="4" fillId="8" borderId="1" xfId="281" applyNumberFormat="1" applyFill="1" applyBorder="1" applyAlignment="1">
      <alignment horizontal="center"/>
    </xf>
    <xf numFmtId="2" fontId="4" fillId="0" borderId="1" xfId="279" applyNumberFormat="1" applyFill="1" applyBorder="1" applyAlignment="1">
      <alignment horizontal="center"/>
    </xf>
    <xf numFmtId="14" fontId="4" fillId="0" borderId="1" xfId="280" applyNumberFormat="1" applyFill="1" applyBorder="1" applyAlignment="1">
      <alignment horizontal="center"/>
    </xf>
    <xf numFmtId="0" fontId="8" fillId="0" borderId="0" xfId="0" applyFont="1"/>
    <xf numFmtId="0" fontId="3" fillId="10" borderId="0" xfId="0" applyFont="1" applyFill="1" applyBorder="1" applyAlignment="1" applyProtection="1">
      <alignment horizontal="center" vertical="center" wrapText="1"/>
      <protection locked="0"/>
    </xf>
    <xf numFmtId="14" fontId="4" fillId="0" borderId="1" xfId="280" applyNumberFormat="1" applyFont="1" applyFill="1" applyBorder="1" applyAlignment="1">
      <alignment horizontal="center" vertical="center"/>
    </xf>
    <xf numFmtId="0" fontId="4" fillId="0" borderId="0" xfId="281"/>
    <xf numFmtId="2" fontId="4" fillId="0" borderId="0" xfId="281" applyNumberFormat="1" applyAlignment="1">
      <alignment horizontal="center"/>
    </xf>
    <xf numFmtId="1" fontId="4" fillId="0" borderId="0" xfId="281" applyNumberFormat="1" applyAlignment="1">
      <alignment horizontal="center"/>
    </xf>
    <xf numFmtId="1" fontId="4" fillId="0" borderId="0" xfId="281" applyNumberFormat="1" applyFill="1" applyBorder="1" applyAlignment="1">
      <alignment horizontal="center"/>
    </xf>
    <xf numFmtId="2" fontId="0" fillId="0" borderId="0" xfId="0" applyNumberFormat="1"/>
    <xf numFmtId="0" fontId="3" fillId="10" borderId="1" xfId="0" applyFont="1" applyFill="1" applyBorder="1" applyAlignment="1" applyProtection="1">
      <alignment horizontal="center" vertical="center" wrapTex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10" borderId="4" xfId="0" applyFont="1" applyFill="1" applyBorder="1" applyAlignment="1" applyProtection="1">
      <alignment horizontal="center" vertical="center" wrapText="1"/>
      <protection locked="0"/>
    </xf>
    <xf numFmtId="0" fontId="3" fillId="10" borderId="5" xfId="0" applyFont="1" applyFill="1" applyBorder="1" applyAlignment="1" applyProtection="1">
      <alignment horizontal="center" vertical="center" wrapText="1"/>
      <protection locked="0"/>
    </xf>
    <xf numFmtId="0" fontId="3" fillId="10" borderId="6" xfId="0" applyFont="1" applyFill="1" applyBorder="1" applyAlignment="1" applyProtection="1">
      <alignment horizontal="center" vertical="center" wrapText="1"/>
      <protection locked="0"/>
    </xf>
    <xf numFmtId="2" fontId="0" fillId="8" borderId="1" xfId="0" applyNumberFormat="1" applyFill="1" applyBorder="1"/>
    <xf numFmtId="1" fontId="0" fillId="8" borderId="1" xfId="0" applyNumberFormat="1" applyFill="1" applyBorder="1"/>
    <xf numFmtId="0" fontId="3" fillId="10" borderId="4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3" fillId="10" borderId="1" xfId="0" applyFont="1" applyFill="1" applyBorder="1" applyAlignment="1" applyProtection="1">
      <alignment horizontal="center" vertical="center" wrapText="1"/>
      <protection locked="0"/>
    </xf>
    <xf numFmtId="0" fontId="3" fillId="10" borderId="4" xfId="0" applyFont="1" applyFill="1" applyBorder="1" applyAlignment="1" applyProtection="1">
      <alignment horizontal="center" vertical="center" wrapText="1"/>
      <protection locked="0"/>
    </xf>
    <xf numFmtId="0" fontId="3" fillId="10" borderId="5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 applyProtection="1">
      <alignment horizontal="center" vertical="center" wrapText="1"/>
      <protection locked="0"/>
    </xf>
    <xf numFmtId="0" fontId="3" fillId="10" borderId="6" xfId="0" applyFont="1" applyFill="1" applyBorder="1" applyAlignment="1" applyProtection="1">
      <alignment horizontal="center" vertical="center" wrapTex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10" borderId="1" xfId="0" applyFont="1" applyFill="1" applyBorder="1" applyAlignment="1" applyProtection="1">
      <alignment horizontal="center" wrapText="1"/>
      <protection locked="0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42">
    <cellStyle name="Normal" xfId="0" builtinId="0"/>
    <cellStyle name="Normal 10" xfId="1"/>
    <cellStyle name="Normal 10 2" xfId="2"/>
    <cellStyle name="Normal 10 3" xfId="3"/>
    <cellStyle name="Normal 10 4" xfId="4"/>
    <cellStyle name="Normal 10 5" xfId="5"/>
    <cellStyle name="Normal 10 6" xfId="6"/>
    <cellStyle name="Normal 10 7" xfId="7"/>
    <cellStyle name="Normal 11" xfId="8"/>
    <cellStyle name="Normal 11 2" xfId="9"/>
    <cellStyle name="Normal 11 3" xfId="10"/>
    <cellStyle name="Normal 11 4" xfId="11"/>
    <cellStyle name="Normal 11 5" xfId="12"/>
    <cellStyle name="Normal 11 6" xfId="13"/>
    <cellStyle name="Normal 11 7" xfId="14"/>
    <cellStyle name="Normal 12" xfId="15"/>
    <cellStyle name="Normal 12 2" xfId="16"/>
    <cellStyle name="Normal 12 3" xfId="17"/>
    <cellStyle name="Normal 12 4" xfId="18"/>
    <cellStyle name="Normal 12 5" xfId="19"/>
    <cellStyle name="Normal 12 6" xfId="20"/>
    <cellStyle name="Normal 12 7" xfId="21"/>
    <cellStyle name="Normal 13" xfId="22"/>
    <cellStyle name="Normal 13 2" xfId="23"/>
    <cellStyle name="Normal 13 3" xfId="24"/>
    <cellStyle name="Normal 13 4" xfId="25"/>
    <cellStyle name="Normal 13 5" xfId="26"/>
    <cellStyle name="Normal 13 6" xfId="27"/>
    <cellStyle name="Normal 13 7" xfId="28"/>
    <cellStyle name="Normal 14" xfId="29"/>
    <cellStyle name="Normal 14 2" xfId="30"/>
    <cellStyle name="Normal 14 3" xfId="31"/>
    <cellStyle name="Normal 14 4" xfId="32"/>
    <cellStyle name="Normal 14 5" xfId="33"/>
    <cellStyle name="Normal 14 6" xfId="34"/>
    <cellStyle name="Normal 14 7" xfId="35"/>
    <cellStyle name="Normal 15" xfId="36"/>
    <cellStyle name="Normal 15 2" xfId="37"/>
    <cellStyle name="Normal 15 3" xfId="38"/>
    <cellStyle name="Normal 15 4" xfId="39"/>
    <cellStyle name="Normal 15 5" xfId="40"/>
    <cellStyle name="Normal 15 6" xfId="41"/>
    <cellStyle name="Normal 15 7" xfId="42"/>
    <cellStyle name="Normal 16" xfId="43"/>
    <cellStyle name="Normal 16 2" xfId="44"/>
    <cellStyle name="Normal 16 3" xfId="45"/>
    <cellStyle name="Normal 16 4" xfId="46"/>
    <cellStyle name="Normal 16 5" xfId="47"/>
    <cellStyle name="Normal 16 6" xfId="48"/>
    <cellStyle name="Normal 16 7" xfId="49"/>
    <cellStyle name="Normal 17" xfId="50"/>
    <cellStyle name="Normal 17 2" xfId="51"/>
    <cellStyle name="Normal 17 3" xfId="52"/>
    <cellStyle name="Normal 17 4" xfId="53"/>
    <cellStyle name="Normal 17 5" xfId="54"/>
    <cellStyle name="Normal 17 6" xfId="55"/>
    <cellStyle name="Normal 17 7" xfId="56"/>
    <cellStyle name="Normal 18" xfId="57"/>
    <cellStyle name="Normal 18 2" xfId="58"/>
    <cellStyle name="Normal 18 3" xfId="59"/>
    <cellStyle name="Normal 18 4" xfId="60"/>
    <cellStyle name="Normal 18 5" xfId="61"/>
    <cellStyle name="Normal 18 6" xfId="62"/>
    <cellStyle name="Normal 18 7" xfId="63"/>
    <cellStyle name="Normal 19" xfId="64"/>
    <cellStyle name="Normal 19 2" xfId="65"/>
    <cellStyle name="Normal 19 3" xfId="66"/>
    <cellStyle name="Normal 19 4" xfId="67"/>
    <cellStyle name="Normal 19 5" xfId="68"/>
    <cellStyle name="Normal 19 6" xfId="69"/>
    <cellStyle name="Normal 19 7" xfId="70"/>
    <cellStyle name="Normal 2" xfId="71"/>
    <cellStyle name="Normal 2 2" xfId="72"/>
    <cellStyle name="Normal 2 2 2" xfId="73"/>
    <cellStyle name="Normal 2 2 3" xfId="74"/>
    <cellStyle name="Normal 2 2 4" xfId="75"/>
    <cellStyle name="Normal 2 2 5" xfId="76"/>
    <cellStyle name="Normal 2 2 6" xfId="77"/>
    <cellStyle name="Normal 2 2 7" xfId="78"/>
    <cellStyle name="Normal 2 3" xfId="79"/>
    <cellStyle name="Normal 2 4" xfId="80"/>
    <cellStyle name="Normal 2 5" xfId="81"/>
    <cellStyle name="Normal 2 5 2" xfId="82"/>
    <cellStyle name="Normal 2 5 3" xfId="83"/>
    <cellStyle name="Normal 2 5 4" xfId="84"/>
    <cellStyle name="Normal 2 6" xfId="85"/>
    <cellStyle name="Normal 2 6 2" xfId="86"/>
    <cellStyle name="Normal 2 6 3" xfId="87"/>
    <cellStyle name="Normal 2 6 4" xfId="88"/>
    <cellStyle name="Normal 2 7" xfId="89"/>
    <cellStyle name="Normal 2 7 2" xfId="90"/>
    <cellStyle name="Normal 2 7 3" xfId="91"/>
    <cellStyle name="Normal 2 8" xfId="92"/>
    <cellStyle name="Normal 2 9" xfId="93"/>
    <cellStyle name="Normal 20" xfId="94"/>
    <cellStyle name="Normal 20 2" xfId="95"/>
    <cellStyle name="Normal 20 3" xfId="96"/>
    <cellStyle name="Normal 20 4" xfId="97"/>
    <cellStyle name="Normal 20 5" xfId="98"/>
    <cellStyle name="Normal 20 6" xfId="99"/>
    <cellStyle name="Normal 20 7" xfId="100"/>
    <cellStyle name="Normal 21" xfId="101"/>
    <cellStyle name="Normal 21 2" xfId="102"/>
    <cellStyle name="Normal 21 3" xfId="103"/>
    <cellStyle name="Normal 21 4" xfId="104"/>
    <cellStyle name="Normal 21 5" xfId="105"/>
    <cellStyle name="Normal 21 6" xfId="106"/>
    <cellStyle name="Normal 21 7" xfId="107"/>
    <cellStyle name="Normal 23" xfId="108"/>
    <cellStyle name="Normal 23 2" xfId="109"/>
    <cellStyle name="Normal 23 3" xfId="110"/>
    <cellStyle name="Normal 23 4" xfId="111"/>
    <cellStyle name="Normal 23 5" xfId="112"/>
    <cellStyle name="Normal 23 6" xfId="113"/>
    <cellStyle name="Normal 23 7" xfId="114"/>
    <cellStyle name="Normal 24" xfId="115"/>
    <cellStyle name="Normal 24 2" xfId="116"/>
    <cellStyle name="Normal 24 3" xfId="117"/>
    <cellStyle name="Normal 24 4" xfId="118"/>
    <cellStyle name="Normal 24 5" xfId="119"/>
    <cellStyle name="Normal 24 6" xfId="120"/>
    <cellStyle name="Normal 24 7" xfId="121"/>
    <cellStyle name="Normal 25" xfId="122"/>
    <cellStyle name="Normal 25 2" xfId="123"/>
    <cellStyle name="Normal 25 3" xfId="124"/>
    <cellStyle name="Normal 25 4" xfId="125"/>
    <cellStyle name="Normal 25 5" xfId="126"/>
    <cellStyle name="Normal 25 6" xfId="127"/>
    <cellStyle name="Normal 25 7" xfId="128"/>
    <cellStyle name="Normal 26" xfId="129"/>
    <cellStyle name="Normal 26 2" xfId="130"/>
    <cellStyle name="Normal 26 3" xfId="131"/>
    <cellStyle name="Normal 26 4" xfId="132"/>
    <cellStyle name="Normal 26 5" xfId="133"/>
    <cellStyle name="Normal 26 6" xfId="134"/>
    <cellStyle name="Normal 26 7" xfId="135"/>
    <cellStyle name="Normal 27" xfId="136"/>
    <cellStyle name="Normal 27 2" xfId="137"/>
    <cellStyle name="Normal 27 3" xfId="138"/>
    <cellStyle name="Normal 28" xfId="139"/>
    <cellStyle name="Normal 28 2" xfId="140"/>
    <cellStyle name="Normal 28 3" xfId="141"/>
    <cellStyle name="Normal 29" xfId="142"/>
    <cellStyle name="Normal 29 2" xfId="143"/>
    <cellStyle name="Normal 29 3" xfId="144"/>
    <cellStyle name="Normal 3" xfId="145"/>
    <cellStyle name="Normal 3 2" xfId="146"/>
    <cellStyle name="Normal 3 2 2" xfId="147"/>
    <cellStyle name="Normal 3 2 3" xfId="148"/>
    <cellStyle name="Normal 3 2 4" xfId="149"/>
    <cellStyle name="Normal 3 2 5" xfId="150"/>
    <cellStyle name="Normal 3 2 6" xfId="151"/>
    <cellStyle name="Normal 3 2 7" xfId="152"/>
    <cellStyle name="Normal 3 3" xfId="153"/>
    <cellStyle name="Normal 3 4" xfId="154"/>
    <cellStyle name="Normal 3 5" xfId="155"/>
    <cellStyle name="Normal 3 5 2" xfId="156"/>
    <cellStyle name="Normal 3 5 3" xfId="157"/>
    <cellStyle name="Normal 3 5 4" xfId="158"/>
    <cellStyle name="Normal 3 6" xfId="159"/>
    <cellStyle name="Normal 3 6 2" xfId="160"/>
    <cellStyle name="Normal 3 6 3" xfId="161"/>
    <cellStyle name="Normal 3 6 4" xfId="162"/>
    <cellStyle name="Normal 3 7" xfId="163"/>
    <cellStyle name="Normal 3 7 2" xfId="164"/>
    <cellStyle name="Normal 3 7 3" xfId="165"/>
    <cellStyle name="Normal 3 8" xfId="166"/>
    <cellStyle name="Normal 3 9" xfId="167"/>
    <cellStyle name="Normal 30" xfId="168"/>
    <cellStyle name="Normal 30 2" xfId="169"/>
    <cellStyle name="Normal 30 3" xfId="170"/>
    <cellStyle name="Normal 31" xfId="171"/>
    <cellStyle name="Normal 31 2" xfId="172"/>
    <cellStyle name="Normal 31 3" xfId="173"/>
    <cellStyle name="Normal 32" xfId="174"/>
    <cellStyle name="Normal 32 2" xfId="175"/>
    <cellStyle name="Normal 32 3" xfId="176"/>
    <cellStyle name="Normal 33" xfId="177"/>
    <cellStyle name="Normal 33 2" xfId="178"/>
    <cellStyle name="Normal 33 3" xfId="179"/>
    <cellStyle name="Normal 34" xfId="180"/>
    <cellStyle name="Normal 34 2" xfId="181"/>
    <cellStyle name="Normal 34 3" xfId="182"/>
    <cellStyle name="Normal 35" xfId="183"/>
    <cellStyle name="Normal 35 2" xfId="184"/>
    <cellStyle name="Normal 35 3" xfId="185"/>
    <cellStyle name="Normal 36" xfId="186"/>
    <cellStyle name="Normal 36 2" xfId="187"/>
    <cellStyle name="Normal 36 3" xfId="188"/>
    <cellStyle name="Normal 37" xfId="189"/>
    <cellStyle name="Normal 37 2" xfId="190"/>
    <cellStyle name="Normal 37 3" xfId="191"/>
    <cellStyle name="Normal 38" xfId="192"/>
    <cellStyle name="Normal 38 2" xfId="193"/>
    <cellStyle name="Normal 38 3" xfId="194"/>
    <cellStyle name="Normal 39" xfId="195"/>
    <cellStyle name="Normal 39 2" xfId="196"/>
    <cellStyle name="Normal 39 3" xfId="197"/>
    <cellStyle name="Normal 4" xfId="198"/>
    <cellStyle name="Normal 4 2" xfId="199"/>
    <cellStyle name="Normal 4 2 2" xfId="200"/>
    <cellStyle name="Normal 4 2 3" xfId="201"/>
    <cellStyle name="Normal 4 2 4" xfId="202"/>
    <cellStyle name="Normal 4 2 5" xfId="203"/>
    <cellStyle name="Normal 4 2 6" xfId="204"/>
    <cellStyle name="Normal 4 2 7" xfId="205"/>
    <cellStyle name="Normal 4 3" xfId="206"/>
    <cellStyle name="Normal 4 4" xfId="207"/>
    <cellStyle name="Normal 4 4 2" xfId="208"/>
    <cellStyle name="Normal 4 4 3" xfId="209"/>
    <cellStyle name="Normal 4 4 4" xfId="210"/>
    <cellStyle name="Normal 4 5" xfId="211"/>
    <cellStyle name="Normal 4 5 2" xfId="212"/>
    <cellStyle name="Normal 4 5 3" xfId="213"/>
    <cellStyle name="Normal 4 5 4" xfId="214"/>
    <cellStyle name="Normal 4 6" xfId="215"/>
    <cellStyle name="Normal 4 6 2" xfId="216"/>
    <cellStyle name="Normal 4 6 3" xfId="217"/>
    <cellStyle name="Normal 4 7" xfId="218"/>
    <cellStyle name="Normal 4 8" xfId="219"/>
    <cellStyle name="Normal 40" xfId="220"/>
    <cellStyle name="Normal 40 2" xfId="221"/>
    <cellStyle name="Normal 40 3" xfId="222"/>
    <cellStyle name="Normal 41" xfId="223"/>
    <cellStyle name="Normal 41 2" xfId="224"/>
    <cellStyle name="Normal 41 3" xfId="225"/>
    <cellStyle name="Normal 42" xfId="226"/>
    <cellStyle name="Normal 42 2" xfId="227"/>
    <cellStyle name="Normal 42 3" xfId="228"/>
    <cellStyle name="Normal 43" xfId="229"/>
    <cellStyle name="Normal 43 2" xfId="230"/>
    <cellStyle name="Normal 43 3" xfId="231"/>
    <cellStyle name="Normal 44" xfId="232"/>
    <cellStyle name="Normal 44 2" xfId="233"/>
    <cellStyle name="Normal 44 3" xfId="234"/>
    <cellStyle name="Normal 45" xfId="235"/>
    <cellStyle name="Normal 45 2" xfId="236"/>
    <cellStyle name="Normal 45 3" xfId="237"/>
    <cellStyle name="Normal 46" xfId="238"/>
    <cellStyle name="Normal 46 2" xfId="239"/>
    <cellStyle name="Normal 46 3" xfId="240"/>
    <cellStyle name="Normal 47" xfId="241"/>
    <cellStyle name="Normal 47 2" xfId="242"/>
    <cellStyle name="Normal 47 3" xfId="243"/>
    <cellStyle name="Normal 48" xfId="244"/>
    <cellStyle name="Normal 48 2" xfId="245"/>
    <cellStyle name="Normal 48 3" xfId="246"/>
    <cellStyle name="Normal 49" xfId="247"/>
    <cellStyle name="Normal 49 2" xfId="248"/>
    <cellStyle name="Normal 49 3" xfId="249"/>
    <cellStyle name="Normal 5" xfId="250"/>
    <cellStyle name="Normal 5 10" xfId="251"/>
    <cellStyle name="Normal 5 11" xfId="252"/>
    <cellStyle name="Normal 5 2" xfId="253"/>
    <cellStyle name="Normal 5 2 2" xfId="254"/>
    <cellStyle name="Normal 5 2 3" xfId="255"/>
    <cellStyle name="Normal 5 2 4" xfId="256"/>
    <cellStyle name="Normal 5 2 5" xfId="257"/>
    <cellStyle name="Normal 5 2 6" xfId="258"/>
    <cellStyle name="Normal 5 2 7" xfId="259"/>
    <cellStyle name="Normal 5 3" xfId="260"/>
    <cellStyle name="Normal 5 4" xfId="261"/>
    <cellStyle name="Normal 5 5" xfId="262"/>
    <cellStyle name="Normal 5 6" xfId="263"/>
    <cellStyle name="Normal 5 7" xfId="264"/>
    <cellStyle name="Normal 5 7 2" xfId="265"/>
    <cellStyle name="Normal 5 7 3" xfId="266"/>
    <cellStyle name="Normal 5 7 4" xfId="267"/>
    <cellStyle name="Normal 5 8" xfId="268"/>
    <cellStyle name="Normal 5 8 2" xfId="269"/>
    <cellStyle name="Normal 5 8 3" xfId="270"/>
    <cellStyle name="Normal 5 8 4" xfId="271"/>
    <cellStyle name="Normal 5 9" xfId="272"/>
    <cellStyle name="Normal 5 9 2" xfId="273"/>
    <cellStyle name="Normal 5 9 3" xfId="274"/>
    <cellStyle name="Normal 50" xfId="275"/>
    <cellStyle name="Normal 51" xfId="276"/>
    <cellStyle name="Normal 52" xfId="277"/>
    <cellStyle name="Normal 53" xfId="278"/>
    <cellStyle name="Normal 54" xfId="279"/>
    <cellStyle name="Normal 55" xfId="280"/>
    <cellStyle name="Normal 56" xfId="281"/>
    <cellStyle name="Normal 6" xfId="282"/>
    <cellStyle name="Normal 6 2" xfId="283"/>
    <cellStyle name="Normal 6 2 2" xfId="284"/>
    <cellStyle name="Normal 6 2 3" xfId="285"/>
    <cellStyle name="Normal 6 2 4" xfId="286"/>
    <cellStyle name="Normal 6 2 5" xfId="287"/>
    <cellStyle name="Normal 6 2 6" xfId="288"/>
    <cellStyle name="Normal 6 2 7" xfId="289"/>
    <cellStyle name="Normal 6 3" xfId="290"/>
    <cellStyle name="Normal 6 4" xfId="291"/>
    <cellStyle name="Normal 6 5" xfId="292"/>
    <cellStyle name="Normal 6 5 2" xfId="293"/>
    <cellStyle name="Normal 6 5 3" xfId="294"/>
    <cellStyle name="Normal 6 5 4" xfId="295"/>
    <cellStyle name="Normal 6 6" xfId="296"/>
    <cellStyle name="Normal 6 6 2" xfId="297"/>
    <cellStyle name="Normal 6 6 3" xfId="298"/>
    <cellStyle name="Normal 6 6 4" xfId="299"/>
    <cellStyle name="Normal 6 7" xfId="300"/>
    <cellStyle name="Normal 6 7 2" xfId="301"/>
    <cellStyle name="Normal 6 7 3" xfId="302"/>
    <cellStyle name="Normal 6 8" xfId="303"/>
    <cellStyle name="Normal 6 9" xfId="304"/>
    <cellStyle name="Normal 7" xfId="305"/>
    <cellStyle name="Normal 7 2" xfId="306"/>
    <cellStyle name="Normal 7 2 2" xfId="307"/>
    <cellStyle name="Normal 7 2 3" xfId="308"/>
    <cellStyle name="Normal 7 2 4" xfId="309"/>
    <cellStyle name="Normal 7 2 5" xfId="310"/>
    <cellStyle name="Normal 7 2 6" xfId="311"/>
    <cellStyle name="Normal 7 2 7" xfId="312"/>
    <cellStyle name="Normal 7 3" xfId="313"/>
    <cellStyle name="Normal 7 4" xfId="314"/>
    <cellStyle name="Normal 7 5" xfId="315"/>
    <cellStyle name="Normal 7 5 2" xfId="316"/>
    <cellStyle name="Normal 7 5 3" xfId="317"/>
    <cellStyle name="Normal 7 5 4" xfId="318"/>
    <cellStyle name="Normal 7 6" xfId="319"/>
    <cellStyle name="Normal 7 6 2" xfId="320"/>
    <cellStyle name="Normal 7 6 3" xfId="321"/>
    <cellStyle name="Normal 7 6 4" xfId="322"/>
    <cellStyle name="Normal 7 7" xfId="323"/>
    <cellStyle name="Normal 7 7 2" xfId="324"/>
    <cellStyle name="Normal 7 7 3" xfId="325"/>
    <cellStyle name="Normal 7 8" xfId="326"/>
    <cellStyle name="Normal 7 9" xfId="327"/>
    <cellStyle name="Normal 8" xfId="328"/>
    <cellStyle name="Normal 8 2" xfId="329"/>
    <cellStyle name="Normal 8 3" xfId="330"/>
    <cellStyle name="Normal 8 4" xfId="331"/>
    <cellStyle name="Normal 8 5" xfId="332"/>
    <cellStyle name="Normal 8 6" xfId="333"/>
    <cellStyle name="Normal 8 7" xfId="334"/>
    <cellStyle name="Normal 9" xfId="335"/>
    <cellStyle name="Normal 9 2" xfId="336"/>
    <cellStyle name="Normal 9 3" xfId="337"/>
    <cellStyle name="Normal 9 4" xfId="338"/>
    <cellStyle name="Normal 9 5" xfId="339"/>
    <cellStyle name="Normal 9 6" xfId="340"/>
    <cellStyle name="Normal 9 7" xfId="34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3"/>
  <sheetViews>
    <sheetView topLeftCell="D24" workbookViewId="0">
      <selection sqref="A1:V42"/>
    </sheetView>
  </sheetViews>
  <sheetFormatPr defaultRowHeight="15"/>
  <cols>
    <col min="1" max="1" width="11.42578125" customWidth="1"/>
    <col min="2" max="2" width="5.5703125" customWidth="1"/>
    <col min="3" max="3" width="7.5703125" customWidth="1"/>
    <col min="4" max="5" width="8.7109375" customWidth="1"/>
    <col min="6" max="6" width="9.85546875" customWidth="1"/>
    <col min="8" max="8" width="8" customWidth="1"/>
    <col min="9" max="9" width="8.28515625" customWidth="1"/>
    <col min="10" max="10" width="8.5703125" customWidth="1"/>
    <col min="11" max="11" width="8.42578125" customWidth="1"/>
    <col min="12" max="12" width="12.28515625" customWidth="1"/>
    <col min="13" max="13" width="8.28515625" customWidth="1"/>
    <col min="14" max="14" width="8.85546875" customWidth="1"/>
    <col min="15" max="15" width="9.42578125" customWidth="1"/>
    <col min="16" max="16" width="8.85546875" style="129" customWidth="1"/>
    <col min="17" max="17" width="8.28515625" style="129" customWidth="1"/>
    <col min="18" max="18" width="10.5703125" style="129" customWidth="1"/>
    <col min="19" max="19" width="9.85546875" style="129" customWidth="1"/>
    <col min="20" max="20" width="11.42578125" style="129" customWidth="1"/>
    <col min="21" max="21" width="12.140625" style="129" customWidth="1"/>
  </cols>
  <sheetData>
    <row r="1" spans="1:22" ht="15" customHeight="1">
      <c r="A1" s="144" t="s">
        <v>14</v>
      </c>
      <c r="B1" s="144"/>
      <c r="C1" s="139" t="s">
        <v>15</v>
      </c>
      <c r="D1" s="139" t="s">
        <v>3</v>
      </c>
      <c r="E1" s="139"/>
      <c r="F1" s="139" t="s">
        <v>6</v>
      </c>
      <c r="G1" s="139"/>
      <c r="H1" s="144" t="s">
        <v>16</v>
      </c>
      <c r="I1" s="144"/>
      <c r="J1" s="139" t="s">
        <v>2</v>
      </c>
      <c r="K1" s="139"/>
      <c r="L1" s="139" t="s">
        <v>7</v>
      </c>
      <c r="M1" s="144" t="s">
        <v>11</v>
      </c>
      <c r="N1" s="144"/>
      <c r="O1" s="140" t="s">
        <v>20</v>
      </c>
      <c r="P1" s="142"/>
      <c r="Q1" s="140" t="s">
        <v>21</v>
      </c>
      <c r="R1" s="140" t="s">
        <v>27</v>
      </c>
      <c r="S1" s="140" t="s">
        <v>26</v>
      </c>
      <c r="T1" s="142"/>
      <c r="U1" s="140" t="s">
        <v>22</v>
      </c>
      <c r="V1" s="145" t="s">
        <v>9</v>
      </c>
    </row>
    <row r="2" spans="1:22">
      <c r="A2" s="144"/>
      <c r="B2" s="144"/>
      <c r="C2" s="139"/>
      <c r="D2" s="139"/>
      <c r="E2" s="139"/>
      <c r="F2" s="139"/>
      <c r="G2" s="139"/>
      <c r="H2" s="144"/>
      <c r="I2" s="144"/>
      <c r="J2" s="139"/>
      <c r="K2" s="139"/>
      <c r="L2" s="139"/>
      <c r="M2" s="144"/>
      <c r="N2" s="144"/>
      <c r="O2" s="141"/>
      <c r="P2" s="143"/>
      <c r="Q2" s="141"/>
      <c r="R2" s="141"/>
      <c r="S2" s="141"/>
      <c r="T2" s="143"/>
      <c r="U2" s="141"/>
      <c r="V2" s="145"/>
    </row>
    <row r="3" spans="1:22">
      <c r="A3" s="7" t="s">
        <v>0</v>
      </c>
      <c r="B3" s="8" t="s">
        <v>1</v>
      </c>
      <c r="C3" s="9" t="s">
        <v>15</v>
      </c>
      <c r="D3" s="10" t="s">
        <v>4</v>
      </c>
      <c r="E3" s="10" t="s">
        <v>5</v>
      </c>
      <c r="F3" s="10" t="s">
        <v>4</v>
      </c>
      <c r="G3" s="10" t="s">
        <v>5</v>
      </c>
      <c r="H3" s="9" t="s">
        <v>4</v>
      </c>
      <c r="I3" s="10" t="s">
        <v>5</v>
      </c>
      <c r="J3" s="11" t="s">
        <v>4</v>
      </c>
      <c r="K3" s="11" t="s">
        <v>5</v>
      </c>
      <c r="L3" s="11" t="s">
        <v>8</v>
      </c>
      <c r="M3" s="11" t="s">
        <v>12</v>
      </c>
      <c r="N3" s="11" t="s">
        <v>13</v>
      </c>
      <c r="O3" s="11" t="s">
        <v>18</v>
      </c>
      <c r="P3" s="11" t="s">
        <v>19</v>
      </c>
      <c r="Q3" s="11" t="s">
        <v>23</v>
      </c>
      <c r="R3" s="11" t="s">
        <v>28</v>
      </c>
      <c r="S3" s="11" t="s">
        <v>24</v>
      </c>
      <c r="T3" s="11" t="s">
        <v>25</v>
      </c>
      <c r="U3" s="11"/>
      <c r="V3" s="11" t="s">
        <v>10</v>
      </c>
    </row>
    <row r="4" spans="1:22">
      <c r="A4" s="4">
        <v>39697</v>
      </c>
      <c r="B4" s="5">
        <v>1</v>
      </c>
      <c r="C4" s="43">
        <v>8</v>
      </c>
      <c r="D4" s="3">
        <v>2253.3833</v>
      </c>
      <c r="E4" s="3">
        <v>-3.9999999999977831E-3</v>
      </c>
      <c r="F4" s="3">
        <v>2609.2439999999997</v>
      </c>
      <c r="G4" s="3">
        <v>1323.3720000000003</v>
      </c>
      <c r="H4" s="3">
        <v>6.87</v>
      </c>
      <c r="I4" s="3">
        <v>6.32</v>
      </c>
      <c r="J4" s="3">
        <v>44.056388399999996</v>
      </c>
      <c r="K4" s="3">
        <v>369.71644859999998</v>
      </c>
      <c r="L4" s="2">
        <v>450.41908874494828</v>
      </c>
      <c r="M4" s="6">
        <v>6.4132165402867765</v>
      </c>
      <c r="N4" s="6">
        <v>9.3068879733330707</v>
      </c>
      <c r="O4" s="6">
        <v>501.41999999999996</v>
      </c>
      <c r="P4" s="6">
        <v>12.034080000000001</v>
      </c>
      <c r="Q4" s="6">
        <v>3.2157150376305954</v>
      </c>
      <c r="R4" s="6">
        <v>6.5092137613435943</v>
      </c>
      <c r="S4" s="6">
        <v>0.12674911301841094</v>
      </c>
      <c r="T4" s="6">
        <v>3.616229867413108E-2</v>
      </c>
      <c r="U4" s="6">
        <v>3.5050070837748399</v>
      </c>
      <c r="V4" s="138">
        <f>COUNT(C4:C14)</f>
        <v>11</v>
      </c>
    </row>
    <row r="5" spans="1:22">
      <c r="A5" s="1">
        <v>39699</v>
      </c>
      <c r="B5" s="2">
        <v>3</v>
      </c>
      <c r="C5" s="31">
        <v>8</v>
      </c>
      <c r="D5" s="3">
        <v>2161.1688000000004</v>
      </c>
      <c r="E5" s="3">
        <v>14.365500000000004</v>
      </c>
      <c r="F5" s="3">
        <v>2364.3160000000003</v>
      </c>
      <c r="G5" s="3">
        <v>1552.9920000000002</v>
      </c>
      <c r="H5" s="3">
        <v>6.78</v>
      </c>
      <c r="I5" s="3">
        <v>6.24</v>
      </c>
      <c r="J5" s="3">
        <v>42.865675199999998</v>
      </c>
      <c r="K5" s="3">
        <v>409.00998420000002</v>
      </c>
      <c r="L5" s="2">
        <v>521.73913043478262</v>
      </c>
      <c r="M5" s="6">
        <v>5.2829682291666664</v>
      </c>
      <c r="N5" s="6">
        <v>8.0346666666666664</v>
      </c>
      <c r="O5" s="6">
        <v>435.64</v>
      </c>
      <c r="P5" s="6">
        <v>10.455360000000001</v>
      </c>
      <c r="Q5" s="6">
        <v>2.3014722793541664</v>
      </c>
      <c r="R5" s="6">
        <v>5.9173010233931258</v>
      </c>
      <c r="S5" s="6">
        <v>9.0713750015467359E-2</v>
      </c>
      <c r="T5" s="6">
        <v>3.2873894574406252E-2</v>
      </c>
      <c r="U5" s="6">
        <v>2.7594463993351104</v>
      </c>
      <c r="V5" s="138"/>
    </row>
    <row r="6" spans="1:22">
      <c r="A6" s="1">
        <v>39701</v>
      </c>
      <c r="B6" s="2">
        <v>5</v>
      </c>
      <c r="C6" s="32">
        <v>8</v>
      </c>
      <c r="D6" s="3">
        <v>2652.6057000000005</v>
      </c>
      <c r="E6" s="3">
        <v>4.3068500000000043</v>
      </c>
      <c r="F6" s="3">
        <v>2532.7039999999997</v>
      </c>
      <c r="G6" s="3">
        <v>1629.5320000000002</v>
      </c>
      <c r="H6" s="3">
        <v>6.77</v>
      </c>
      <c r="I6" s="3">
        <v>5.65</v>
      </c>
      <c r="J6" s="3">
        <v>38.102822399999994</v>
      </c>
      <c r="K6" s="3">
        <v>427.46603880000004</v>
      </c>
      <c r="L6" s="2">
        <v>454.74810521622823</v>
      </c>
      <c r="M6" s="6">
        <v>5.8672672175980392</v>
      </c>
      <c r="N6" s="6">
        <v>9.2182901960784314</v>
      </c>
      <c r="O6" s="6">
        <v>275.91999999999996</v>
      </c>
      <c r="P6" s="6">
        <v>6.6220800000000013</v>
      </c>
      <c r="Q6" s="6">
        <v>1.6188963706796509</v>
      </c>
      <c r="R6" s="6">
        <v>7.0660020354470525</v>
      </c>
      <c r="S6" s="6">
        <v>6.380965870768239E-2</v>
      </c>
      <c r="T6" s="6">
        <v>3.9255566863594736E-2</v>
      </c>
      <c r="U6" s="6">
        <v>1.6254932435292102</v>
      </c>
      <c r="V6" s="138"/>
    </row>
    <row r="7" spans="1:22">
      <c r="A7" s="1">
        <v>39703</v>
      </c>
      <c r="B7" s="2">
        <v>7</v>
      </c>
      <c r="C7" s="32">
        <v>8</v>
      </c>
      <c r="D7" s="3">
        <v>2422.9434000000001</v>
      </c>
      <c r="E7" s="3">
        <v>54.849800000000002</v>
      </c>
      <c r="F7" s="3">
        <v>2226.5439999999999</v>
      </c>
      <c r="G7" s="3">
        <v>420.19999999999993</v>
      </c>
      <c r="H7" s="3">
        <v>6.77</v>
      </c>
      <c r="I7" s="3">
        <v>5.83</v>
      </c>
      <c r="J7" s="3">
        <v>39.888892200000008</v>
      </c>
      <c r="K7" s="3">
        <v>457.82922539999998</v>
      </c>
      <c r="L7" s="2">
        <v>480</v>
      </c>
      <c r="M7" s="6">
        <v>5.6045402083333329</v>
      </c>
      <c r="N7" s="6">
        <v>8.7333333333333325</v>
      </c>
      <c r="O7" s="6">
        <v>368.02</v>
      </c>
      <c r="P7" s="6">
        <v>8.8324799999999986</v>
      </c>
      <c r="Q7" s="6">
        <v>2.0625828874708332</v>
      </c>
      <c r="R7" s="6">
        <v>6.3705963831824794</v>
      </c>
      <c r="S7" s="6">
        <v>8.1297797987258322E-2</v>
      </c>
      <c r="T7" s="6">
        <v>3.5392202128791551E-2</v>
      </c>
      <c r="U7" s="6">
        <v>2.2970539581407561</v>
      </c>
      <c r="V7" s="138"/>
    </row>
    <row r="8" spans="1:22">
      <c r="A8" s="1">
        <v>39706</v>
      </c>
      <c r="B8" s="2">
        <v>10</v>
      </c>
      <c r="C8" s="32">
        <v>8</v>
      </c>
      <c r="D8" s="3">
        <v>2011.7260000000003</v>
      </c>
      <c r="E8" s="3">
        <v>7.1807500000000033</v>
      </c>
      <c r="F8" s="3">
        <v>2502.0879999999997</v>
      </c>
      <c r="G8" s="3">
        <v>1751.9960000000001</v>
      </c>
      <c r="H8" s="3">
        <v>5.73</v>
      </c>
      <c r="I8" s="3">
        <v>7.51</v>
      </c>
      <c r="J8" s="3">
        <v>179.7976932</v>
      </c>
      <c r="K8" s="3">
        <v>311.37150180000003</v>
      </c>
      <c r="L8" s="2">
        <v>480</v>
      </c>
      <c r="M8" s="6">
        <v>5.6504790624999988</v>
      </c>
      <c r="N8" s="6">
        <v>8.7333333333333325</v>
      </c>
      <c r="O8" s="6">
        <v>181.76000000000002</v>
      </c>
      <c r="P8" s="6">
        <v>4.3622400000000008</v>
      </c>
      <c r="Q8" s="6">
        <v>1.0270310743999997</v>
      </c>
      <c r="R8" s="6">
        <v>5.4367876631802377</v>
      </c>
      <c r="S8" s="6">
        <v>4.04809742776404E-2</v>
      </c>
      <c r="T8" s="6">
        <v>3.0204375906556877E-2</v>
      </c>
      <c r="U8" s="6">
        <v>1.3402354149900724</v>
      </c>
      <c r="V8" s="138"/>
    </row>
    <row r="9" spans="1:22">
      <c r="A9" s="1">
        <v>39707</v>
      </c>
      <c r="B9" s="2">
        <v>11</v>
      </c>
      <c r="C9" s="32">
        <v>8</v>
      </c>
      <c r="D9" s="3">
        <v>2069.4537</v>
      </c>
      <c r="E9" s="3">
        <v>49.102000000000004</v>
      </c>
      <c r="F9" s="25">
        <f>AVERAGE(F8,F10)</f>
        <v>2509.7419999999997</v>
      </c>
      <c r="G9" s="25">
        <f>AVERAGE(G8,G10)</f>
        <v>1706.0720000000001</v>
      </c>
      <c r="H9" s="3">
        <v>6.76</v>
      </c>
      <c r="I9" s="3">
        <v>6.1</v>
      </c>
      <c r="J9" s="3">
        <v>40.484248800000003</v>
      </c>
      <c r="K9" s="3">
        <v>436.39638780000001</v>
      </c>
      <c r="L9" s="25">
        <f t="shared" ref="L9:U9" si="0">AVERAGE(L8,L10)</f>
        <v>487.5</v>
      </c>
      <c r="M9" s="25">
        <f t="shared" si="0"/>
        <v>5.4980455918560596</v>
      </c>
      <c r="N9" s="25">
        <f t="shared" si="0"/>
        <v>8.6010101010101003</v>
      </c>
      <c r="O9" s="25">
        <f t="shared" si="0"/>
        <v>276.07</v>
      </c>
      <c r="P9" s="25">
        <f t="shared" si="0"/>
        <v>6.6256800000000009</v>
      </c>
      <c r="Q9" s="25">
        <f t="shared" si="0"/>
        <v>1.5034694459272724</v>
      </c>
      <c r="R9" s="25">
        <f t="shared" si="0"/>
        <v>5.4161127559900688</v>
      </c>
      <c r="S9" s="25">
        <f t="shared" si="0"/>
        <v>5.9260045275023661E-2</v>
      </c>
      <c r="T9" s="25">
        <f t="shared" si="0"/>
        <v>3.0089515311055935E-2</v>
      </c>
      <c r="U9" s="25">
        <f t="shared" si="0"/>
        <v>1.9718694209502947</v>
      </c>
      <c r="V9" s="138"/>
    </row>
    <row r="10" spans="1:22">
      <c r="A10" s="1">
        <v>39708</v>
      </c>
      <c r="B10" s="2">
        <v>12</v>
      </c>
      <c r="C10" s="32">
        <v>8</v>
      </c>
      <c r="D10" s="3">
        <v>2046.2128</v>
      </c>
      <c r="E10" s="3">
        <v>7.1807500000000033</v>
      </c>
      <c r="F10" s="3">
        <v>2517.3959999999997</v>
      </c>
      <c r="G10" s="3">
        <v>1660.1480000000001</v>
      </c>
      <c r="H10" s="3">
        <v>6.72</v>
      </c>
      <c r="I10" s="3">
        <v>5.6</v>
      </c>
      <c r="J10" s="3">
        <v>48.819241199999993</v>
      </c>
      <c r="K10" s="3">
        <v>377.45608439999995</v>
      </c>
      <c r="L10" s="2">
        <v>495</v>
      </c>
      <c r="M10" s="6">
        <v>5.3456121212121204</v>
      </c>
      <c r="N10" s="6">
        <v>8.4686868686868682</v>
      </c>
      <c r="O10" s="6">
        <v>370.38</v>
      </c>
      <c r="P10" s="6">
        <v>8.8891200000000001</v>
      </c>
      <c r="Q10" s="6">
        <v>1.979907817454545</v>
      </c>
      <c r="R10" s="6">
        <v>5.3954378487998991</v>
      </c>
      <c r="S10" s="6">
        <v>7.8039116272406922E-2</v>
      </c>
      <c r="T10" s="6">
        <v>2.9974654715554994E-2</v>
      </c>
      <c r="U10" s="6">
        <v>2.6035034269105171</v>
      </c>
      <c r="V10" s="138"/>
    </row>
    <row r="11" spans="1:22">
      <c r="A11" s="1">
        <v>39710</v>
      </c>
      <c r="B11" s="2">
        <v>14</v>
      </c>
      <c r="C11" s="32">
        <v>8</v>
      </c>
      <c r="D11" s="3">
        <v>2312.04855</v>
      </c>
      <c r="E11" s="3">
        <v>12.928550000000001</v>
      </c>
      <c r="F11" s="3">
        <v>2364.3160000000003</v>
      </c>
      <c r="G11" s="3">
        <v>1568.2999999999997</v>
      </c>
      <c r="H11" s="3">
        <v>6.65</v>
      </c>
      <c r="I11" s="3">
        <v>5.23</v>
      </c>
      <c r="J11" s="3">
        <v>51.796024200000005</v>
      </c>
      <c r="K11" s="3">
        <v>439.96852739999997</v>
      </c>
      <c r="L11" s="2">
        <v>480</v>
      </c>
      <c r="M11" s="6">
        <v>5.4207847916666658</v>
      </c>
      <c r="N11" s="6">
        <v>8.7333333333333325</v>
      </c>
      <c r="O11" s="6">
        <v>301.56000000000006</v>
      </c>
      <c r="P11" s="6">
        <v>7.2374400000000012</v>
      </c>
      <c r="Q11" s="6">
        <v>1.6346918617749999</v>
      </c>
      <c r="R11" s="6">
        <v>5.9822566705039986</v>
      </c>
      <c r="S11" s="6">
        <v>6.4432246363179638E-2</v>
      </c>
      <c r="T11" s="6">
        <v>3.3234759280577772E-2</v>
      </c>
      <c r="U11" s="6">
        <v>1.9387005580279175</v>
      </c>
      <c r="V11" s="138"/>
    </row>
    <row r="12" spans="1:22">
      <c r="A12" s="1">
        <v>39713</v>
      </c>
      <c r="B12" s="2">
        <v>17</v>
      </c>
      <c r="C12" s="32">
        <v>8</v>
      </c>
      <c r="D12" s="3">
        <v>2438.5001500000003</v>
      </c>
      <c r="E12" s="3">
        <v>8.6176999999999992</v>
      </c>
      <c r="F12" s="3">
        <v>3619.5720000000001</v>
      </c>
      <c r="G12" s="3">
        <v>2991.9439999999995</v>
      </c>
      <c r="H12" s="3">
        <v>6.83</v>
      </c>
      <c r="I12" s="3">
        <v>4.71</v>
      </c>
      <c r="J12" s="3">
        <v>52.986737400000003</v>
      </c>
      <c r="K12" s="3">
        <v>597.73802639999997</v>
      </c>
      <c r="L12" s="2">
        <v>475</v>
      </c>
      <c r="M12" s="6">
        <v>5.4778456842105259</v>
      </c>
      <c r="N12" s="6">
        <v>8.8252631578947369</v>
      </c>
      <c r="O12" s="6">
        <v>325.64</v>
      </c>
      <c r="P12" s="6">
        <v>7.8153599999999983</v>
      </c>
      <c r="Q12" s="6">
        <v>1.7838056686063155</v>
      </c>
      <c r="R12" s="6">
        <v>6.3224975186389152</v>
      </c>
      <c r="S12" s="6">
        <v>7.0309646112068427E-2</v>
      </c>
      <c r="T12" s="6">
        <v>3.512498621466064E-2</v>
      </c>
      <c r="U12" s="6">
        <v>2.0016988955492385</v>
      </c>
      <c r="V12" s="138"/>
    </row>
    <row r="13" spans="1:22">
      <c r="A13" s="1">
        <v>39715</v>
      </c>
      <c r="B13" s="2">
        <v>19</v>
      </c>
      <c r="C13" s="32">
        <v>8</v>
      </c>
      <c r="D13" s="3">
        <v>1974.3653000000004</v>
      </c>
      <c r="E13" s="3">
        <v>15.802450000000007</v>
      </c>
      <c r="F13" s="3">
        <v>2456.1639999999998</v>
      </c>
      <c r="G13" s="3">
        <v>1690.7640000000001</v>
      </c>
      <c r="H13" s="3">
        <v>6.79</v>
      </c>
      <c r="I13" s="3">
        <v>4.79</v>
      </c>
      <c r="J13" s="3">
        <v>42.270318600000003</v>
      </c>
      <c r="K13" s="3">
        <v>527.48594759999992</v>
      </c>
      <c r="L13" s="2">
        <v>490</v>
      </c>
      <c r="M13" s="6">
        <v>5.3551578571428564</v>
      </c>
      <c r="N13" s="6">
        <v>8.5551020408163261</v>
      </c>
      <c r="O13" s="6">
        <v>402.86</v>
      </c>
      <c r="P13" s="6">
        <v>9.6686399999999999</v>
      </c>
      <c r="Q13" s="6">
        <v>2.1573788943285712</v>
      </c>
      <c r="R13" s="6">
        <v>5.139322485093949</v>
      </c>
      <c r="S13" s="6">
        <v>8.5034232853625921E-2</v>
      </c>
      <c r="T13" s="6">
        <v>2.8551791583855273E-2</v>
      </c>
      <c r="U13" s="6">
        <v>2.9782450815348791</v>
      </c>
      <c r="V13" s="138"/>
    </row>
    <row r="14" spans="1:22">
      <c r="A14" s="1">
        <v>39717</v>
      </c>
      <c r="B14" s="2">
        <v>21</v>
      </c>
      <c r="C14" s="32">
        <v>8</v>
      </c>
      <c r="D14" s="3">
        <v>3497.7819999999997</v>
      </c>
      <c r="E14" s="3">
        <v>-3.9999999999977831E-3</v>
      </c>
      <c r="F14" s="3">
        <v>2440.8559999999998</v>
      </c>
      <c r="G14" s="3">
        <v>2257.16</v>
      </c>
      <c r="H14" s="3">
        <v>5.43</v>
      </c>
      <c r="I14" s="3">
        <v>5.16</v>
      </c>
      <c r="J14" s="3">
        <v>203.01660059999998</v>
      </c>
      <c r="K14" s="3">
        <v>564.39805680000006</v>
      </c>
      <c r="L14" s="2">
        <v>450</v>
      </c>
      <c r="M14" s="6">
        <v>5.7331689999999993</v>
      </c>
      <c r="N14" s="6">
        <v>9.3155555555555551</v>
      </c>
      <c r="O14" s="6">
        <v>114.78000000000002</v>
      </c>
      <c r="P14" s="6">
        <v>2.7547200000000003</v>
      </c>
      <c r="Q14" s="6">
        <v>0.65805313781999997</v>
      </c>
      <c r="R14" s="6">
        <v>9.024029218725298</v>
      </c>
      <c r="S14" s="6">
        <v>2.5937513293815856E-2</v>
      </c>
      <c r="T14" s="6">
        <v>5.0133495659584991E-2</v>
      </c>
      <c r="U14" s="6">
        <v>0.51736893572983633</v>
      </c>
      <c r="V14" s="138"/>
    </row>
    <row r="15" spans="1:22">
      <c r="A15" s="1">
        <v>39721</v>
      </c>
      <c r="B15" s="2">
        <v>25</v>
      </c>
      <c r="C15" s="32">
        <v>6</v>
      </c>
      <c r="D15" s="3">
        <v>2543.3975</v>
      </c>
      <c r="E15" s="3">
        <v>22.987200000000001</v>
      </c>
      <c r="F15" s="3">
        <v>2349.0079999999998</v>
      </c>
      <c r="G15" s="3">
        <v>1552.9919999999997</v>
      </c>
      <c r="H15" s="3">
        <v>6.74</v>
      </c>
      <c r="I15" s="3">
        <v>5.68</v>
      </c>
      <c r="J15" s="3">
        <v>41.079605399999998</v>
      </c>
      <c r="K15" s="3">
        <v>443.54066700000004</v>
      </c>
      <c r="L15" s="2">
        <v>579.42648530883821</v>
      </c>
      <c r="M15" s="6">
        <v>4.4906071192329575</v>
      </c>
      <c r="N15" s="6">
        <v>7.2347400512174307</v>
      </c>
      <c r="O15" s="6">
        <v>350.99999999999994</v>
      </c>
      <c r="P15" s="6">
        <v>8.4239999999999977</v>
      </c>
      <c r="Q15" s="6">
        <v>1.5762030988507678</v>
      </c>
      <c r="R15" s="6">
        <v>6.5580488750400097</v>
      </c>
      <c r="S15" s="6">
        <v>6.2126880764723856E-2</v>
      </c>
      <c r="T15" s="6">
        <v>3.6433604861333388E-2</v>
      </c>
      <c r="U15" s="6">
        <v>1.7052081725423354</v>
      </c>
      <c r="V15" s="138">
        <f>COUNT(C15:C21)</f>
        <v>7</v>
      </c>
    </row>
    <row r="16" spans="1:22">
      <c r="A16" s="1">
        <v>39723</v>
      </c>
      <c r="B16" s="2">
        <v>27</v>
      </c>
      <c r="C16" s="32">
        <v>6</v>
      </c>
      <c r="D16" s="3">
        <v>2592.5034999999998</v>
      </c>
      <c r="E16" s="3">
        <v>92.21050000000001</v>
      </c>
      <c r="F16" s="3">
        <v>2349.0079999999998</v>
      </c>
      <c r="G16" s="3">
        <v>1644.8400000000001</v>
      </c>
      <c r="H16" s="3">
        <v>6.91</v>
      </c>
      <c r="I16" s="3">
        <v>6.91</v>
      </c>
      <c r="J16" s="25">
        <f>AVERAGE(J15,J17)</f>
        <v>54.475128899999987</v>
      </c>
      <c r="K16" s="25">
        <f>AVERAGE(K15,K17)</f>
        <v>404.54480969999997</v>
      </c>
      <c r="L16" s="2">
        <v>636.36363636363637</v>
      </c>
      <c r="M16" s="6">
        <v>4.0888205285714276</v>
      </c>
      <c r="N16" s="6">
        <v>6.5874285714285712</v>
      </c>
      <c r="O16" s="6">
        <v>302.43999999999994</v>
      </c>
      <c r="P16" s="6">
        <v>7.2585599999999983</v>
      </c>
      <c r="Q16" s="6">
        <v>1.2366228806611423</v>
      </c>
      <c r="R16" s="6">
        <v>6.5057041291730986</v>
      </c>
      <c r="S16" s="6">
        <v>4.8742146436446018E-2</v>
      </c>
      <c r="T16" s="6">
        <v>3.6142800717628328E-2</v>
      </c>
      <c r="U16" s="6">
        <v>1.3485990423722884</v>
      </c>
      <c r="V16" s="138"/>
    </row>
    <row r="17" spans="1:22">
      <c r="A17" s="1">
        <v>39724</v>
      </c>
      <c r="B17" s="2">
        <v>28</v>
      </c>
      <c r="C17" s="32">
        <v>6</v>
      </c>
      <c r="D17" s="3">
        <v>2487.3564499999998</v>
      </c>
      <c r="E17" s="3">
        <v>2.8699000000000012</v>
      </c>
      <c r="F17" s="3">
        <v>2177.1779999999999</v>
      </c>
      <c r="G17" s="3">
        <v>1782.6120000000001</v>
      </c>
      <c r="H17" s="3">
        <v>7.53</v>
      </c>
      <c r="I17" s="3">
        <v>5.78</v>
      </c>
      <c r="J17" s="3">
        <v>67.870652399999983</v>
      </c>
      <c r="K17" s="3">
        <v>365.54895239999996</v>
      </c>
      <c r="L17" s="2">
        <v>640</v>
      </c>
      <c r="M17" s="6">
        <v>4.2034051562499997</v>
      </c>
      <c r="N17" s="6">
        <v>6.55</v>
      </c>
      <c r="O17" s="6">
        <v>353.03999999999996</v>
      </c>
      <c r="P17" s="6">
        <v>8.4729599999999969</v>
      </c>
      <c r="Q17" s="6">
        <v>1.4839701563624996</v>
      </c>
      <c r="R17" s="6">
        <v>6.6837142879384128</v>
      </c>
      <c r="S17" s="6">
        <v>5.8491470439286611E-2</v>
      </c>
      <c r="T17" s="6">
        <v>3.7131746044102291E-2</v>
      </c>
      <c r="U17" s="6">
        <v>1.5752415835715037</v>
      </c>
      <c r="V17" s="138"/>
    </row>
    <row r="18" spans="1:22">
      <c r="A18" s="1">
        <v>39727</v>
      </c>
      <c r="B18" s="2">
        <v>31</v>
      </c>
      <c r="C18" s="32">
        <v>6</v>
      </c>
      <c r="D18" s="3">
        <v>2148.2362500000004</v>
      </c>
      <c r="E18" s="3">
        <v>28.734999999999999</v>
      </c>
      <c r="F18" s="3">
        <v>2211.2359999999999</v>
      </c>
      <c r="G18" s="3">
        <v>1552.9920000000002</v>
      </c>
      <c r="H18" s="3">
        <v>6.86</v>
      </c>
      <c r="I18" s="3">
        <v>6.34</v>
      </c>
      <c r="J18" s="3">
        <v>235.16585699999999</v>
      </c>
      <c r="K18" s="3">
        <v>281.60367180000003</v>
      </c>
      <c r="L18" s="2">
        <v>680</v>
      </c>
      <c r="M18" s="6">
        <v>3.794008897058823</v>
      </c>
      <c r="N18" s="6">
        <v>6.1647058823529415</v>
      </c>
      <c r="O18" s="6">
        <v>180.78</v>
      </c>
      <c r="P18" s="6">
        <v>4.3387199999999995</v>
      </c>
      <c r="Q18" s="6">
        <v>0.68588092841029402</v>
      </c>
      <c r="R18" s="6">
        <v>5.4681564878825624</v>
      </c>
      <c r="S18" s="6">
        <v>2.7034360412825729E-2</v>
      </c>
      <c r="T18" s="6">
        <v>3.0378647154903123E-2</v>
      </c>
      <c r="U18" s="6">
        <v>0.88991324317292297</v>
      </c>
      <c r="V18" s="138"/>
    </row>
    <row r="19" spans="1:22">
      <c r="A19" s="1">
        <v>39729</v>
      </c>
      <c r="B19" s="2">
        <v>33</v>
      </c>
      <c r="C19" s="32">
        <v>6</v>
      </c>
      <c r="D19" s="3">
        <v>2233.0163000000002</v>
      </c>
      <c r="E19" s="3">
        <v>28.734999999999999</v>
      </c>
      <c r="F19" s="3">
        <v>2425.5479999999998</v>
      </c>
      <c r="G19" s="3">
        <v>1629.5320000000002</v>
      </c>
      <c r="H19" s="3">
        <v>6.7</v>
      </c>
      <c r="I19" s="3">
        <v>6.65</v>
      </c>
      <c r="J19" s="3">
        <v>50.009954399999998</v>
      </c>
      <c r="K19" s="3">
        <v>403.6517748</v>
      </c>
      <c r="L19" s="2">
        <v>646.66666666666663</v>
      </c>
      <c r="M19" s="6">
        <v>4.0918731958762882</v>
      </c>
      <c r="N19" s="6">
        <v>6.4824742268041238</v>
      </c>
      <c r="O19" s="6">
        <v>183.42</v>
      </c>
      <c r="P19" s="6">
        <v>4.4020799999999998</v>
      </c>
      <c r="Q19" s="6">
        <v>0.70434014127365829</v>
      </c>
      <c r="R19" s="6">
        <v>5.4862173263475382</v>
      </c>
      <c r="S19" s="6">
        <v>2.776194007398047E-2</v>
      </c>
      <c r="T19" s="6">
        <v>3.0478985146375211E-2</v>
      </c>
      <c r="U19" s="6">
        <v>0.91085513315662769</v>
      </c>
      <c r="V19" s="138"/>
    </row>
    <row r="20" spans="1:22">
      <c r="A20" s="1">
        <v>39731</v>
      </c>
      <c r="B20" s="2">
        <v>35</v>
      </c>
      <c r="C20" s="32">
        <v>6</v>
      </c>
      <c r="D20" s="3">
        <v>2097.9430000000002</v>
      </c>
      <c r="E20" s="3">
        <v>7.1807500000000033</v>
      </c>
      <c r="F20" s="3">
        <v>2548.0119999999997</v>
      </c>
      <c r="G20" s="3">
        <v>1996.9240000000002</v>
      </c>
      <c r="H20" s="3">
        <v>6.87</v>
      </c>
      <c r="I20" s="3">
        <v>4.4000000000000004</v>
      </c>
      <c r="J20" s="3">
        <v>48.223884599999998</v>
      </c>
      <c r="K20" s="3">
        <v>361.3814562</v>
      </c>
      <c r="L20" s="2">
        <v>683.33333333333337</v>
      </c>
      <c r="M20" s="6">
        <v>3.8400400243902433</v>
      </c>
      <c r="N20" s="6">
        <v>6.1346341463414626</v>
      </c>
      <c r="O20" s="25">
        <f t="shared" ref="O20:U20" si="1">AVERAGE(O19,O21)</f>
        <v>163.18</v>
      </c>
      <c r="P20" s="25">
        <f t="shared" si="1"/>
        <v>3.9163199999999998</v>
      </c>
      <c r="Q20" s="25">
        <f t="shared" si="1"/>
        <v>0.64956896546505494</v>
      </c>
      <c r="R20" s="25">
        <f t="shared" si="1"/>
        <v>5.8905424653515963</v>
      </c>
      <c r="S20" s="25">
        <f t="shared" si="1"/>
        <v>2.5603105142564694E-2</v>
      </c>
      <c r="T20" s="25">
        <f t="shared" si="1"/>
        <v>3.2725235918619977E-2</v>
      </c>
      <c r="U20" s="25">
        <f t="shared" si="1"/>
        <v>0.79061878132974495</v>
      </c>
      <c r="V20" s="138"/>
    </row>
    <row r="21" spans="1:22">
      <c r="A21" s="1">
        <v>39734</v>
      </c>
      <c r="B21" s="2">
        <v>38</v>
      </c>
      <c r="C21" s="32">
        <v>6</v>
      </c>
      <c r="D21" s="3">
        <v>2485.9195</v>
      </c>
      <c r="E21" s="3">
        <v>45.978400000000008</v>
      </c>
      <c r="F21" s="3">
        <v>2394.9319999999998</v>
      </c>
      <c r="G21" s="3">
        <v>1782.6120000000001</v>
      </c>
      <c r="H21" s="3">
        <v>6.95</v>
      </c>
      <c r="I21" s="3">
        <v>5.3</v>
      </c>
      <c r="J21" s="3">
        <v>39.293535599999998</v>
      </c>
      <c r="K21" s="3">
        <v>499.50418740000003</v>
      </c>
      <c r="L21" s="2">
        <v>620</v>
      </c>
      <c r="M21" s="6">
        <v>4.1611710483870965</v>
      </c>
      <c r="N21" s="6">
        <v>6.7612903225806456</v>
      </c>
      <c r="O21" s="6">
        <v>142.94</v>
      </c>
      <c r="P21" s="6">
        <v>3.4305599999999998</v>
      </c>
      <c r="Q21" s="6">
        <v>0.59479778965645158</v>
      </c>
      <c r="R21" s="6">
        <v>6.2948676043556544</v>
      </c>
      <c r="S21" s="6">
        <v>2.3444270211148917E-2</v>
      </c>
      <c r="T21" s="6">
        <v>3.4971486690864743E-2</v>
      </c>
      <c r="U21" s="6">
        <v>0.6703824295028622</v>
      </c>
      <c r="V21" s="138"/>
    </row>
    <row r="22" spans="1:22">
      <c r="A22" s="1">
        <v>39738</v>
      </c>
      <c r="B22" s="2">
        <v>42</v>
      </c>
      <c r="C22" s="32">
        <v>4</v>
      </c>
      <c r="D22" s="3">
        <v>2166.9166</v>
      </c>
      <c r="E22" s="3">
        <v>17.239400000000003</v>
      </c>
      <c r="F22" s="3">
        <v>2548.0119999999997</v>
      </c>
      <c r="G22" s="3">
        <v>1782.6120000000001</v>
      </c>
      <c r="H22" s="3">
        <v>6.85</v>
      </c>
      <c r="I22" s="3">
        <v>5.6</v>
      </c>
      <c r="J22" s="3">
        <v>45.247101599999993</v>
      </c>
      <c r="K22" s="3">
        <v>491.7645516</v>
      </c>
      <c r="L22" s="2">
        <v>1070</v>
      </c>
      <c r="M22" s="6">
        <v>2.3905377570093456</v>
      </c>
      <c r="N22" s="6">
        <v>3.9177570093457943</v>
      </c>
      <c r="O22" s="6">
        <v>879.06000000000006</v>
      </c>
      <c r="P22" s="6">
        <v>21.097439999999999</v>
      </c>
      <c r="Q22" s="6">
        <v>2.1014261206766354</v>
      </c>
      <c r="R22" s="6">
        <v>5.4986064278208797</v>
      </c>
      <c r="S22" s="6">
        <v>8.2828824616791502E-2</v>
      </c>
      <c r="T22" s="6">
        <v>3.0547813487893778E-2</v>
      </c>
      <c r="U22" s="6">
        <v>2.7114485509614918</v>
      </c>
      <c r="V22" s="138">
        <f>COUNT(C22:C28)</f>
        <v>7</v>
      </c>
    </row>
    <row r="23" spans="1:22">
      <c r="A23" s="1">
        <v>39741</v>
      </c>
      <c r="B23" s="2">
        <v>45</v>
      </c>
      <c r="C23" s="32">
        <v>4</v>
      </c>
      <c r="D23" s="3">
        <v>1692.7231000000002</v>
      </c>
      <c r="E23" s="3">
        <v>126.44760000000001</v>
      </c>
      <c r="F23" s="3">
        <v>2303.0839999999998</v>
      </c>
      <c r="G23" s="3">
        <v>1996.924</v>
      </c>
      <c r="H23" s="3">
        <v>6.98</v>
      </c>
      <c r="I23" s="3">
        <v>5.24</v>
      </c>
      <c r="J23" s="3">
        <v>59.53566</v>
      </c>
      <c r="K23" s="3">
        <v>434.61031799999995</v>
      </c>
      <c r="L23" s="2">
        <v>1006.6666666666666</v>
      </c>
      <c r="M23" s="6">
        <v>2.5190312086092712</v>
      </c>
      <c r="N23" s="6">
        <v>4.1642384105960266</v>
      </c>
      <c r="O23" s="6">
        <v>376.79999999999995</v>
      </c>
      <c r="P23" s="6">
        <v>9.0431999999999988</v>
      </c>
      <c r="Q23" s="6">
        <v>0.94917095940397322</v>
      </c>
      <c r="R23" s="6">
        <v>3.9718001782186252</v>
      </c>
      <c r="S23" s="6">
        <v>3.7412076567559314E-2</v>
      </c>
      <c r="T23" s="6">
        <v>2.2065556545659028E-2</v>
      </c>
      <c r="U23" s="6">
        <v>1.6954966211771991</v>
      </c>
      <c r="V23" s="138"/>
    </row>
    <row r="24" spans="1:22">
      <c r="A24" s="1">
        <v>39743</v>
      </c>
      <c r="B24" s="2">
        <v>47</v>
      </c>
      <c r="C24" s="32">
        <v>4</v>
      </c>
      <c r="D24" s="3">
        <v>2658.3535000000002</v>
      </c>
      <c r="E24" s="3">
        <v>143.69100000000003</v>
      </c>
      <c r="F24" s="3">
        <v>2272.4679999999998</v>
      </c>
      <c r="G24" s="3">
        <v>1843.8440000000003</v>
      </c>
      <c r="H24" s="3">
        <v>7.01</v>
      </c>
      <c r="I24" s="3">
        <v>5.36</v>
      </c>
      <c r="J24" s="3">
        <v>39.888892200000008</v>
      </c>
      <c r="K24" s="3">
        <v>413.77283699999998</v>
      </c>
      <c r="L24" s="2">
        <v>1070</v>
      </c>
      <c r="M24" s="6">
        <v>2.411145841121495</v>
      </c>
      <c r="N24" s="6">
        <v>3.9177570093457943</v>
      </c>
      <c r="O24" s="6">
        <v>879.06000000000006</v>
      </c>
      <c r="P24" s="6">
        <v>21.097439999999999</v>
      </c>
      <c r="Q24" s="6">
        <v>2.1195418630962619</v>
      </c>
      <c r="R24" s="6">
        <v>6.4876432907081254</v>
      </c>
      <c r="S24" s="6">
        <v>8.354286620831558E-2</v>
      </c>
      <c r="T24" s="6">
        <v>3.6042462726156251E-2</v>
      </c>
      <c r="U24" s="6">
        <v>2.3179011612790816</v>
      </c>
      <c r="V24" s="138"/>
    </row>
    <row r="25" spans="1:22">
      <c r="A25" s="1">
        <v>39745</v>
      </c>
      <c r="B25" s="2">
        <v>49</v>
      </c>
      <c r="C25" s="32">
        <v>4</v>
      </c>
      <c r="D25" s="3">
        <v>2026.0955000000001</v>
      </c>
      <c r="E25" s="3">
        <v>4.3068500000000043</v>
      </c>
      <c r="F25" s="3">
        <v>2517.3959999999997</v>
      </c>
      <c r="G25" s="3">
        <v>1905.0760000000002</v>
      </c>
      <c r="H25" s="3">
        <v>5.63</v>
      </c>
      <c r="I25" s="3">
        <v>4.96</v>
      </c>
      <c r="J25" s="3">
        <v>38.102822399999994</v>
      </c>
      <c r="K25" s="3">
        <v>440.56388399999997</v>
      </c>
      <c r="L25" s="2">
        <v>1053.6363636363637</v>
      </c>
      <c r="M25" s="6">
        <v>2.4067361734253661</v>
      </c>
      <c r="N25" s="6">
        <v>3.9786022433132007</v>
      </c>
      <c r="O25" s="6">
        <v>670.06000000000006</v>
      </c>
      <c r="P25" s="6">
        <v>16.081440000000001</v>
      </c>
      <c r="Q25" s="6">
        <v>1.6126576403654009</v>
      </c>
      <c r="R25" s="6">
        <v>5.1269016979390871</v>
      </c>
      <c r="S25" s="6">
        <v>6.3563755844885536E-2</v>
      </c>
      <c r="T25" s="6">
        <v>2.8482787210772707E-2</v>
      </c>
      <c r="U25" s="6">
        <v>2.2316550474682679</v>
      </c>
      <c r="V25" s="138"/>
    </row>
    <row r="26" spans="1:22">
      <c r="A26" s="1">
        <v>39748</v>
      </c>
      <c r="B26" s="2">
        <v>52</v>
      </c>
      <c r="C26" s="32">
        <v>4</v>
      </c>
      <c r="D26" s="3">
        <v>1751.63805</v>
      </c>
      <c r="E26" s="3">
        <v>1.4329500000000053</v>
      </c>
      <c r="F26" s="3">
        <v>2440.8559999999998</v>
      </c>
      <c r="G26" s="3">
        <v>2012.232</v>
      </c>
      <c r="H26" s="3">
        <v>6.95</v>
      </c>
      <c r="I26" s="3">
        <v>5.25</v>
      </c>
      <c r="J26" s="3">
        <v>195.8723214</v>
      </c>
      <c r="K26" s="3">
        <v>535.2255834</v>
      </c>
      <c r="L26" s="2">
        <v>1042.1212121212122</v>
      </c>
      <c r="M26" s="6">
        <v>2.4756487249200343</v>
      </c>
      <c r="N26" s="6">
        <v>4.0225646990404185</v>
      </c>
      <c r="O26" s="6">
        <v>460.62000000000006</v>
      </c>
      <c r="P26" s="6">
        <v>11.054880000000001</v>
      </c>
      <c r="Q26" s="6">
        <v>1.1403333156726665</v>
      </c>
      <c r="R26" s="6">
        <v>4.515399730332855</v>
      </c>
      <c r="S26" s="6">
        <v>4.4946842184546087E-2</v>
      </c>
      <c r="T26" s="6">
        <v>2.5085554057404751E-2</v>
      </c>
      <c r="U26" s="6">
        <v>1.7917420552757808</v>
      </c>
      <c r="V26" s="138"/>
    </row>
    <row r="27" spans="1:22">
      <c r="A27" s="1">
        <v>39750</v>
      </c>
      <c r="B27" s="2">
        <v>54</v>
      </c>
      <c r="C27" s="32">
        <v>4</v>
      </c>
      <c r="D27" s="3">
        <v>2324.9811</v>
      </c>
      <c r="E27" s="3">
        <v>18.676349999999999</v>
      </c>
      <c r="F27" s="3">
        <v>2410.2399999999998</v>
      </c>
      <c r="G27" s="3">
        <v>1859.1520000000003</v>
      </c>
      <c r="H27" s="3">
        <v>7</v>
      </c>
      <c r="I27" s="3">
        <v>5.45</v>
      </c>
      <c r="J27" s="3">
        <v>103.59204840000001</v>
      </c>
      <c r="K27" s="3">
        <v>460.21065179999999</v>
      </c>
      <c r="L27" s="2">
        <v>1081.1111111111111</v>
      </c>
      <c r="M27" s="6">
        <v>2.3455727389516956</v>
      </c>
      <c r="N27" s="6">
        <v>3.877492291880781</v>
      </c>
      <c r="O27" s="6">
        <v>150.63999999999996</v>
      </c>
      <c r="P27" s="6">
        <v>3.6153599999999999</v>
      </c>
      <c r="Q27" s="6">
        <v>0.35333707739568332</v>
      </c>
      <c r="R27" s="6">
        <v>5.8483846660925609</v>
      </c>
      <c r="S27" s="6">
        <v>1.3926968227078696E-2</v>
      </c>
      <c r="T27" s="6">
        <v>3.249102592273645E-2</v>
      </c>
      <c r="U27" s="6">
        <v>0.42864045783586457</v>
      </c>
      <c r="V27" s="138"/>
    </row>
    <row r="28" spans="1:22">
      <c r="A28" s="1">
        <v>39752</v>
      </c>
      <c r="B28" s="2">
        <v>56</v>
      </c>
      <c r="C28" s="32">
        <v>4</v>
      </c>
      <c r="D28" s="3">
        <v>2026.0955000000001</v>
      </c>
      <c r="E28" s="3">
        <v>2.8699000000000012</v>
      </c>
      <c r="F28" s="3">
        <v>2303.0839999999998</v>
      </c>
      <c r="G28" s="3">
        <v>1828.5360000000003</v>
      </c>
      <c r="H28" s="3">
        <v>6.98</v>
      </c>
      <c r="I28" s="3">
        <v>4.95</v>
      </c>
      <c r="J28" s="3">
        <v>35.721395999999999</v>
      </c>
      <c r="K28" s="3">
        <v>428.65675199999998</v>
      </c>
      <c r="L28" s="2">
        <v>1068.3333333333333</v>
      </c>
      <c r="M28" s="6">
        <v>2.3942671450858035</v>
      </c>
      <c r="N28" s="6">
        <v>3.9238689547581904</v>
      </c>
      <c r="O28" s="6">
        <v>394.4</v>
      </c>
      <c r="P28" s="6">
        <v>9.4655999999999985</v>
      </c>
      <c r="Q28" s="6">
        <v>0.94429896202184094</v>
      </c>
      <c r="R28" s="6">
        <v>5.1751589908902407</v>
      </c>
      <c r="S28" s="6">
        <v>3.7220044207854866E-2</v>
      </c>
      <c r="T28" s="6">
        <v>2.8750883282723558E-2</v>
      </c>
      <c r="U28" s="6">
        <v>1.294570460387227</v>
      </c>
      <c r="V28" s="138"/>
    </row>
    <row r="29" spans="1:22">
      <c r="A29" s="1">
        <v>39757</v>
      </c>
      <c r="B29" s="2">
        <v>61</v>
      </c>
      <c r="C29" s="32">
        <v>2</v>
      </c>
      <c r="D29" s="3">
        <v>2359.4679000000001</v>
      </c>
      <c r="E29" s="3">
        <v>80.465199999999996</v>
      </c>
      <c r="F29" s="3">
        <v>2410.2399999999998</v>
      </c>
      <c r="G29" s="3">
        <v>1966.3080000000002</v>
      </c>
      <c r="H29" s="3">
        <v>7.01</v>
      </c>
      <c r="I29" s="3">
        <v>6</v>
      </c>
      <c r="J29" s="3">
        <v>38.698179000000003</v>
      </c>
      <c r="K29" s="3">
        <v>585.83089439999992</v>
      </c>
      <c r="L29" s="2">
        <v>2136.1111111111113</v>
      </c>
      <c r="M29" s="6">
        <v>1.2284133237971389</v>
      </c>
      <c r="N29" s="6">
        <v>1.9624447334200259</v>
      </c>
      <c r="O29" s="6">
        <v>1462.06</v>
      </c>
      <c r="P29" s="6">
        <v>35.089440000000003</v>
      </c>
      <c r="Q29" s="6">
        <v>1.7960139841908447</v>
      </c>
      <c r="R29" s="6">
        <v>5.9801654155238451</v>
      </c>
      <c r="S29" s="6">
        <v>7.0790843343066873E-2</v>
      </c>
      <c r="T29" s="6">
        <v>3.3223141197354693E-2</v>
      </c>
      <c r="U29" s="6">
        <v>2.130769120311339</v>
      </c>
      <c r="V29" s="138">
        <f>COUNT(C29:C38)</f>
        <v>10</v>
      </c>
    </row>
    <row r="30" spans="1:22">
      <c r="A30" s="1">
        <v>39759</v>
      </c>
      <c r="B30" s="2">
        <v>63</v>
      </c>
      <c r="C30" s="32">
        <v>2</v>
      </c>
      <c r="D30" s="3">
        <v>1934.1307000000004</v>
      </c>
      <c r="E30" s="3">
        <v>80.465199999999996</v>
      </c>
      <c r="F30" s="3">
        <v>2548.0119999999997</v>
      </c>
      <c r="G30" s="3">
        <v>1981.616</v>
      </c>
      <c r="H30" s="3">
        <v>6.96</v>
      </c>
      <c r="I30" s="3">
        <v>6.02</v>
      </c>
      <c r="J30" s="3">
        <v>40.484248800000003</v>
      </c>
      <c r="K30" s="3">
        <v>312.56221499999998</v>
      </c>
      <c r="L30" s="2">
        <v>2100</v>
      </c>
      <c r="M30" s="6">
        <v>1.1340334285714284</v>
      </c>
      <c r="N30" s="6">
        <v>1.9961904761904763</v>
      </c>
      <c r="O30" s="6">
        <v>1816.48</v>
      </c>
      <c r="P30" s="6">
        <v>43.59552</v>
      </c>
      <c r="Q30" s="6">
        <v>2.0599490423314282</v>
      </c>
      <c r="R30" s="6">
        <v>4.4144491490181004</v>
      </c>
      <c r="S30" s="6">
        <v>8.1193983584756602E-2</v>
      </c>
      <c r="T30" s="6">
        <v>2.4524717494545004E-2</v>
      </c>
      <c r="U30" s="6">
        <v>3.310700056088983</v>
      </c>
      <c r="V30" s="138"/>
    </row>
    <row r="31" spans="1:22">
      <c r="A31" s="1">
        <v>39762</v>
      </c>
      <c r="B31" s="2">
        <v>66</v>
      </c>
      <c r="C31" s="32">
        <v>2</v>
      </c>
      <c r="D31" s="3">
        <v>1905.3917000000004</v>
      </c>
      <c r="E31" s="3">
        <v>10.054650000000002</v>
      </c>
      <c r="F31" s="3">
        <v>2517.3959999999997</v>
      </c>
      <c r="G31" s="3">
        <v>1981.6160000000002</v>
      </c>
      <c r="H31" s="3">
        <v>6.88</v>
      </c>
      <c r="I31" s="3">
        <v>5.8</v>
      </c>
      <c r="J31" s="3">
        <v>37.507465799999999</v>
      </c>
      <c r="K31" s="3">
        <v>348.28361099999995</v>
      </c>
      <c r="L31" s="2">
        <v>2050</v>
      </c>
      <c r="M31" s="6">
        <v>1.2692569268292682</v>
      </c>
      <c r="N31" s="6">
        <v>2.0448780487804878</v>
      </c>
      <c r="O31" s="6">
        <v>1700.7599999999998</v>
      </c>
      <c r="P31" s="6">
        <v>40.818239999999989</v>
      </c>
      <c r="Q31" s="6">
        <v>2.158701410874146</v>
      </c>
      <c r="R31" s="6">
        <v>4.9316228427467355</v>
      </c>
      <c r="S31" s="6">
        <v>8.5086360544401426E-2</v>
      </c>
      <c r="T31" s="6">
        <v>2.7397904681926308E-2</v>
      </c>
      <c r="U31" s="6">
        <v>3.1055791138849647</v>
      </c>
      <c r="V31" s="138"/>
    </row>
    <row r="32" spans="1:22">
      <c r="A32" s="1">
        <v>39764</v>
      </c>
      <c r="B32" s="2">
        <v>68</v>
      </c>
      <c r="C32" s="32">
        <v>2</v>
      </c>
      <c r="D32" s="3">
        <v>2215.7729000000004</v>
      </c>
      <c r="E32" s="3">
        <v>202.60595000000001</v>
      </c>
      <c r="F32" s="3">
        <v>2609.2439999999997</v>
      </c>
      <c r="G32" s="3">
        <v>1966.3080000000002</v>
      </c>
      <c r="H32" s="3">
        <v>6.82</v>
      </c>
      <c r="I32" s="3">
        <v>6.43</v>
      </c>
      <c r="J32" s="3">
        <v>50.009954399999998</v>
      </c>
      <c r="K32" s="3">
        <v>304.82257919999995</v>
      </c>
      <c r="L32" s="2">
        <v>2150</v>
      </c>
      <c r="M32" s="6">
        <v>1.2409900697674416</v>
      </c>
      <c r="N32" s="6">
        <v>1.9497674418604651</v>
      </c>
      <c r="O32" s="6">
        <v>2009.64</v>
      </c>
      <c r="P32" s="6">
        <v>48.231360000000009</v>
      </c>
      <c r="Q32" s="6">
        <v>2.4939432838074418</v>
      </c>
      <c r="R32" s="6">
        <v>5.3713884165281174</v>
      </c>
      <c r="S32" s="6">
        <v>9.830009669442881E-2</v>
      </c>
      <c r="T32" s="6">
        <v>2.9841046758489542E-2</v>
      </c>
      <c r="U32" s="6">
        <v>3.2941236106760634</v>
      </c>
      <c r="V32" s="138"/>
    </row>
    <row r="33" spans="1:22">
      <c r="A33" s="1">
        <v>39766</v>
      </c>
      <c r="B33" s="2">
        <v>70</v>
      </c>
      <c r="C33" s="32">
        <v>2</v>
      </c>
      <c r="D33" s="3">
        <v>1994.4826</v>
      </c>
      <c r="E33" s="3">
        <v>7.1807500000000033</v>
      </c>
      <c r="F33" s="3">
        <v>2655.1679999999997</v>
      </c>
      <c r="G33" s="3">
        <v>2318.3919999999998</v>
      </c>
      <c r="H33" s="3">
        <v>6.75</v>
      </c>
      <c r="I33" s="3">
        <v>5.23</v>
      </c>
      <c r="J33" s="3">
        <v>41.079605399999998</v>
      </c>
      <c r="K33" s="3">
        <v>253.026555</v>
      </c>
      <c r="L33" s="2">
        <v>2040</v>
      </c>
      <c r="M33" s="6">
        <v>1.2538604901960784</v>
      </c>
      <c r="N33" s="6">
        <v>2.0549019607843135</v>
      </c>
      <c r="O33" s="6">
        <v>1658.3</v>
      </c>
      <c r="P33" s="6">
        <v>39.799200000000006</v>
      </c>
      <c r="Q33" s="6">
        <v>2.0792768508921569</v>
      </c>
      <c r="R33" s="6">
        <v>5.0832705144894899</v>
      </c>
      <c r="S33" s="6">
        <v>8.1955799405808674E-2</v>
      </c>
      <c r="T33" s="6">
        <v>2.8240391747163831E-2</v>
      </c>
      <c r="U33" s="6">
        <v>2.9020772848889198</v>
      </c>
      <c r="V33" s="138"/>
    </row>
    <row r="34" spans="1:22">
      <c r="A34" s="1">
        <v>39769</v>
      </c>
      <c r="B34" s="2">
        <v>73</v>
      </c>
      <c r="C34" s="32">
        <v>2</v>
      </c>
      <c r="D34" s="3">
        <v>2074.9518000000003</v>
      </c>
      <c r="E34" s="3">
        <v>511.55020000000002</v>
      </c>
      <c r="F34" s="3">
        <v>2670.4759999999997</v>
      </c>
      <c r="G34" s="3">
        <v>1996.924</v>
      </c>
      <c r="H34" s="3">
        <v>6.1</v>
      </c>
      <c r="I34" s="3">
        <v>6.08</v>
      </c>
      <c r="J34" s="3">
        <v>46.437814799999998</v>
      </c>
      <c r="K34" s="3">
        <v>279.81760199999997</v>
      </c>
      <c r="L34" s="2">
        <v>1933.3333333333333</v>
      </c>
      <c r="M34" s="6">
        <v>1.3230390000000001</v>
      </c>
      <c r="N34" s="6">
        <v>2.1682758620689655</v>
      </c>
      <c r="O34" s="6">
        <v>1374.06</v>
      </c>
      <c r="P34" s="6">
        <v>32.977439999999994</v>
      </c>
      <c r="Q34" s="6">
        <v>1.8179349683400001</v>
      </c>
      <c r="R34" s="6">
        <v>3.9989864929606402</v>
      </c>
      <c r="S34" s="6">
        <v>7.16548705547079E-2</v>
      </c>
      <c r="T34" s="6">
        <v>2.2216591627559113E-2</v>
      </c>
      <c r="U34" s="6">
        <v>3.2252863875762952</v>
      </c>
      <c r="V34" s="138"/>
    </row>
    <row r="35" spans="1:22">
      <c r="A35" s="1">
        <v>39771</v>
      </c>
      <c r="B35" s="2">
        <v>75</v>
      </c>
      <c r="C35" s="32">
        <v>2</v>
      </c>
      <c r="D35" s="3">
        <v>2021.7846500000003</v>
      </c>
      <c r="E35" s="3">
        <v>2.8699000000000012</v>
      </c>
      <c r="F35" s="3">
        <v>2471.4719999999998</v>
      </c>
      <c r="G35" s="3">
        <v>1935.6920000000002</v>
      </c>
      <c r="H35" s="3">
        <v>6.21</v>
      </c>
      <c r="I35" s="3">
        <v>6.59</v>
      </c>
      <c r="J35" s="3">
        <v>72.0381486</v>
      </c>
      <c r="K35" s="3">
        <v>199.44446099999996</v>
      </c>
      <c r="L35" s="2">
        <v>2133.3333333333335</v>
      </c>
      <c r="M35" s="6">
        <v>1.1990040937499999</v>
      </c>
      <c r="N35" s="6">
        <v>1.9649999999999999</v>
      </c>
      <c r="O35" s="6">
        <v>1649.72</v>
      </c>
      <c r="P35" s="6">
        <v>39.59328</v>
      </c>
      <c r="Q35" s="6">
        <v>1.9780210335412498</v>
      </c>
      <c r="R35" s="6">
        <v>5.1641323737221514</v>
      </c>
      <c r="S35" s="6">
        <v>7.7964747684186556E-2</v>
      </c>
      <c r="T35" s="6">
        <v>2.8689624298456395E-2</v>
      </c>
      <c r="U35" s="6">
        <v>2.7175241778394894</v>
      </c>
      <c r="V35" s="138"/>
    </row>
    <row r="36" spans="1:22">
      <c r="A36" s="1">
        <v>39773</v>
      </c>
      <c r="B36" s="2">
        <v>77</v>
      </c>
      <c r="C36" s="32">
        <v>2</v>
      </c>
      <c r="D36" s="3">
        <v>2208.58815</v>
      </c>
      <c r="E36" s="3">
        <v>4.3068500000000043</v>
      </c>
      <c r="F36" s="3">
        <v>2517.3959999999997</v>
      </c>
      <c r="G36" s="3">
        <v>2104.08</v>
      </c>
      <c r="H36" s="3">
        <v>7.34</v>
      </c>
      <c r="I36" s="3">
        <v>5.86</v>
      </c>
      <c r="J36" s="3">
        <v>40.484248800000003</v>
      </c>
      <c r="K36" s="3">
        <v>242.90549279999999</v>
      </c>
      <c r="L36" s="2">
        <v>2000</v>
      </c>
      <c r="M36" s="6">
        <v>1.3230389999999999</v>
      </c>
      <c r="N36" s="6">
        <v>2.0960000000000001</v>
      </c>
      <c r="O36" s="6">
        <v>1319.06</v>
      </c>
      <c r="P36" s="6">
        <v>31.657439999999998</v>
      </c>
      <c r="Q36" s="6">
        <v>1.7451678233399999</v>
      </c>
      <c r="R36" s="6">
        <v>5.8327002537414003</v>
      </c>
      <c r="S36" s="6">
        <v>6.8786714957056447E-2</v>
      </c>
      <c r="T36" s="6">
        <v>3.2403890298563338E-2</v>
      </c>
      <c r="U36" s="6">
        <v>2.1227918723112755</v>
      </c>
      <c r="V36" s="138"/>
    </row>
    <row r="37" spans="1:22">
      <c r="A37" s="1">
        <v>39777</v>
      </c>
      <c r="B37" s="2">
        <v>81</v>
      </c>
      <c r="C37" s="32">
        <v>2</v>
      </c>
      <c r="D37" s="25">
        <f>AVERAGE(D36,D38)</f>
        <v>2092.1952000000001</v>
      </c>
      <c r="E37" s="25">
        <f>AVERAGE(E36,E38)</f>
        <v>2.8699000000000048</v>
      </c>
      <c r="F37" s="25">
        <f>AVERAGE(F36,F38)</f>
        <v>2532.7039999999997</v>
      </c>
      <c r="G37" s="25">
        <f>AVERAGE(G36,G38)</f>
        <v>1989.27</v>
      </c>
      <c r="H37" s="3">
        <v>6.68</v>
      </c>
      <c r="I37" s="3">
        <v>5.53</v>
      </c>
      <c r="J37" s="25">
        <f t="shared" ref="J37:U37" si="2">AVERAGE(J36,J38)</f>
        <v>42.865675199999998</v>
      </c>
      <c r="K37" s="25">
        <f t="shared" si="2"/>
        <v>347.0928978</v>
      </c>
      <c r="L37" s="25">
        <f t="shared" si="2"/>
        <v>1983.3333333333335</v>
      </c>
      <c r="M37" s="25">
        <f t="shared" si="2"/>
        <v>1.334251194915254</v>
      </c>
      <c r="N37" s="25">
        <f t="shared" si="2"/>
        <v>2.1137627118644069</v>
      </c>
      <c r="O37" s="25">
        <f t="shared" si="2"/>
        <v>1338.3</v>
      </c>
      <c r="P37" s="25">
        <f t="shared" si="2"/>
        <v>32.119199999999999</v>
      </c>
      <c r="Q37" s="25">
        <f t="shared" si="2"/>
        <v>1.785844096785254</v>
      </c>
      <c r="R37" s="25">
        <f t="shared" si="2"/>
        <v>5.5285177111734001</v>
      </c>
      <c r="S37" s="25">
        <f t="shared" si="2"/>
        <v>7.038999183941326E-2</v>
      </c>
      <c r="T37" s="25">
        <f t="shared" si="2"/>
        <v>3.0713987284296668E-2</v>
      </c>
      <c r="U37" s="25">
        <f t="shared" si="2"/>
        <v>2.3016291861002305</v>
      </c>
      <c r="V37" s="138"/>
    </row>
    <row r="38" spans="1:22">
      <c r="A38" s="1">
        <v>39783</v>
      </c>
      <c r="B38" s="2">
        <v>87</v>
      </c>
      <c r="C38" s="32">
        <v>2</v>
      </c>
      <c r="D38" s="3">
        <v>1975.8022500000002</v>
      </c>
      <c r="E38" s="3">
        <v>1.4329500000000053</v>
      </c>
      <c r="F38" s="3">
        <v>2548.0119999999997</v>
      </c>
      <c r="G38" s="3">
        <v>1874.4600000000003</v>
      </c>
      <c r="H38" s="3">
        <v>7.01</v>
      </c>
      <c r="I38" s="3">
        <v>5.6</v>
      </c>
      <c r="J38" s="3">
        <v>45.247101599999993</v>
      </c>
      <c r="K38" s="3">
        <v>451.28030280000002</v>
      </c>
      <c r="L38" s="2">
        <v>1966.6666666666667</v>
      </c>
      <c r="M38" s="6">
        <v>1.3454633898305082</v>
      </c>
      <c r="N38" s="6">
        <v>2.1315254237288133</v>
      </c>
      <c r="O38" s="6">
        <v>1357.54</v>
      </c>
      <c r="P38" s="6">
        <v>32.580959999999997</v>
      </c>
      <c r="Q38" s="6">
        <v>1.826520370230508</v>
      </c>
      <c r="R38" s="6">
        <v>5.2243351686053998</v>
      </c>
      <c r="S38" s="6">
        <v>7.1993268721770073E-2</v>
      </c>
      <c r="T38" s="6">
        <v>2.902408427003E-2</v>
      </c>
      <c r="U38" s="6">
        <v>2.4804664998891854</v>
      </c>
      <c r="V38" s="138"/>
    </row>
    <row r="39" spans="1:22">
      <c r="A39" s="1">
        <v>39784</v>
      </c>
      <c r="B39" s="2">
        <v>88</v>
      </c>
      <c r="C39" s="32">
        <v>1</v>
      </c>
      <c r="D39" s="3">
        <v>2244.5119000000004</v>
      </c>
      <c r="E39" s="3">
        <v>362.10739999999998</v>
      </c>
      <c r="F39" s="3">
        <v>2303.0839999999998</v>
      </c>
      <c r="G39" s="3">
        <v>1889.7680000000003</v>
      </c>
      <c r="H39" s="3">
        <v>6.5</v>
      </c>
      <c r="I39" s="3">
        <v>4.79</v>
      </c>
      <c r="J39" s="3">
        <v>48.819241199999993</v>
      </c>
      <c r="K39" s="3">
        <v>466.16421780000002</v>
      </c>
      <c r="L39" s="2">
        <v>3966.6666666666665</v>
      </c>
      <c r="M39" s="6">
        <v>0.6670784873949579</v>
      </c>
      <c r="N39" s="6">
        <v>1.0568067226890756</v>
      </c>
      <c r="O39" s="6">
        <v>2582.7799999999997</v>
      </c>
      <c r="P39" s="6">
        <v>61.986720000000005</v>
      </c>
      <c r="Q39" s="6">
        <v>1.7229169756739491</v>
      </c>
      <c r="R39" s="6">
        <v>4.9809891345510007</v>
      </c>
      <c r="S39" s="6">
        <v>6.7909686000019967E-2</v>
      </c>
      <c r="T39" s="6">
        <v>2.7672161858616671E-2</v>
      </c>
      <c r="U39" s="6">
        <v>2.4540795311543024</v>
      </c>
      <c r="V39" s="138">
        <f>COUNT(C39:C42)</f>
        <v>4</v>
      </c>
    </row>
    <row r="40" spans="1:22">
      <c r="A40" s="1">
        <v>39790</v>
      </c>
      <c r="B40" s="2">
        <v>94</v>
      </c>
      <c r="C40" s="32">
        <v>1</v>
      </c>
      <c r="D40" s="3">
        <v>2382.4591</v>
      </c>
      <c r="E40" s="3">
        <v>800.37715000000003</v>
      </c>
      <c r="F40" s="3">
        <v>2532.7039999999997</v>
      </c>
      <c r="G40" s="3">
        <v>2349.0079999999998</v>
      </c>
      <c r="H40" s="3">
        <v>6.59</v>
      </c>
      <c r="I40" s="3">
        <v>5.09</v>
      </c>
      <c r="J40" s="3">
        <v>45.842458200000003</v>
      </c>
      <c r="K40" s="3">
        <v>322.68327720000002</v>
      </c>
      <c r="L40" s="2">
        <v>4000</v>
      </c>
      <c r="M40" s="6">
        <v>0.66703216249999986</v>
      </c>
      <c r="N40" s="6">
        <v>1.048</v>
      </c>
      <c r="O40" s="6">
        <v>1838.08</v>
      </c>
      <c r="P40" s="6">
        <v>44.113919999999993</v>
      </c>
      <c r="Q40" s="6">
        <v>1.2260584772479997</v>
      </c>
      <c r="R40" s="6">
        <v>4.2211981774428669</v>
      </c>
      <c r="S40" s="6">
        <v>4.8325744875202227E-2</v>
      </c>
      <c r="T40" s="6">
        <v>2.3451100985793706E-2</v>
      </c>
      <c r="U40" s="6">
        <v>2.0607026043031915</v>
      </c>
      <c r="V40" s="138"/>
    </row>
    <row r="41" spans="1:22">
      <c r="A41" s="1">
        <v>39792</v>
      </c>
      <c r="B41" s="2">
        <v>96</v>
      </c>
      <c r="C41" s="32">
        <v>1</v>
      </c>
      <c r="D41" s="3">
        <v>2415.5089500000004</v>
      </c>
      <c r="E41" s="3">
        <v>485.68510000000003</v>
      </c>
      <c r="F41" s="3">
        <v>1981.616</v>
      </c>
      <c r="G41" s="3">
        <v>1491.7600000000002</v>
      </c>
      <c r="H41" s="3">
        <v>6.69</v>
      </c>
      <c r="I41" s="3">
        <v>4.68</v>
      </c>
      <c r="J41" s="3">
        <v>58.344946799999995</v>
      </c>
      <c r="K41" s="3">
        <v>377.45608439999995</v>
      </c>
      <c r="L41" s="2">
        <v>3833.3333333333335</v>
      </c>
      <c r="M41" s="6">
        <v>0.69603356086956514</v>
      </c>
      <c r="N41" s="6">
        <v>1.0935652173913044</v>
      </c>
      <c r="O41" s="6">
        <v>1797.2400000000002</v>
      </c>
      <c r="P41" s="6">
        <v>43.133759999999995</v>
      </c>
      <c r="Q41" s="6">
        <v>1.2509393569372174</v>
      </c>
      <c r="R41" s="6">
        <v>5.1490183036383019</v>
      </c>
      <c r="S41" s="6">
        <v>4.9306437938742405E-2</v>
      </c>
      <c r="T41" s="6">
        <v>2.8605657242435009E-2</v>
      </c>
      <c r="U41" s="6">
        <v>1.723660376717332</v>
      </c>
      <c r="V41" s="138"/>
    </row>
    <row r="42" spans="1:22">
      <c r="A42" s="1">
        <v>39794</v>
      </c>
      <c r="B42" s="2">
        <v>98</v>
      </c>
      <c r="C42" s="32">
        <v>1</v>
      </c>
      <c r="D42" s="3">
        <v>2431.5650999999998</v>
      </c>
      <c r="E42" s="3">
        <v>342.2398</v>
      </c>
      <c r="F42" s="3">
        <v>2226.5439999999999</v>
      </c>
      <c r="G42" s="3">
        <v>1828.5360000000003</v>
      </c>
      <c r="H42" s="3">
        <v>6.4</v>
      </c>
      <c r="I42" s="3">
        <v>4.5999999999999996</v>
      </c>
      <c r="J42" s="3">
        <v>175.03484040000001</v>
      </c>
      <c r="K42" s="3">
        <v>384.60036359999998</v>
      </c>
      <c r="L42" s="2">
        <v>3950</v>
      </c>
      <c r="M42" s="6">
        <v>0.65872827848101256</v>
      </c>
      <c r="N42" s="6">
        <v>1.0612658227848102</v>
      </c>
      <c r="O42" s="6">
        <v>1842.48</v>
      </c>
      <c r="P42" s="6">
        <v>44.219520000000003</v>
      </c>
      <c r="Q42" s="6">
        <v>1.2136936785356962</v>
      </c>
      <c r="R42" s="6">
        <v>5.4363757493205096</v>
      </c>
      <c r="S42" s="6">
        <v>4.7838379778763082E-2</v>
      </c>
      <c r="T42" s="6">
        <v>3.0202087496225053E-2</v>
      </c>
      <c r="U42" s="6">
        <v>1.5839428246389387</v>
      </c>
      <c r="V42" s="138"/>
    </row>
    <row r="43" spans="1:22">
      <c r="V43" s="12">
        <f>SUM(V4:V42)</f>
        <v>39</v>
      </c>
    </row>
  </sheetData>
  <mergeCells count="19">
    <mergeCell ref="A1:B2"/>
    <mergeCell ref="V1:V2"/>
    <mergeCell ref="M1:N2"/>
    <mergeCell ref="J1:K2"/>
    <mergeCell ref="C1:C2"/>
    <mergeCell ref="D1:E2"/>
    <mergeCell ref="F1:G2"/>
    <mergeCell ref="H1:I2"/>
    <mergeCell ref="O1:P2"/>
    <mergeCell ref="Q1:Q2"/>
    <mergeCell ref="V22:V28"/>
    <mergeCell ref="V29:V38"/>
    <mergeCell ref="V39:V42"/>
    <mergeCell ref="L1:L2"/>
    <mergeCell ref="V4:V14"/>
    <mergeCell ref="R1:R2"/>
    <mergeCell ref="U1:U2"/>
    <mergeCell ref="S1:T2"/>
    <mergeCell ref="V15:V21"/>
  </mergeCells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55"/>
  <sheetViews>
    <sheetView topLeftCell="D22" workbookViewId="0">
      <selection activeCell="U3" sqref="U3:U45"/>
    </sheetView>
  </sheetViews>
  <sheetFormatPr defaultRowHeight="15"/>
  <cols>
    <col min="1" max="1" width="10.140625" customWidth="1"/>
    <col min="8" max="8" width="8.5703125" customWidth="1"/>
    <col min="9" max="9" width="8.42578125" customWidth="1"/>
    <col min="10" max="11" width="8.85546875" customWidth="1"/>
    <col min="12" max="12" width="13.5703125" customWidth="1"/>
    <col min="13" max="13" width="8" customWidth="1"/>
    <col min="14" max="14" width="7.85546875" customWidth="1"/>
    <col min="21" max="21" width="12.7109375" customWidth="1"/>
  </cols>
  <sheetData>
    <row r="1" spans="1:22" ht="15" customHeight="1">
      <c r="A1" s="144" t="s">
        <v>14</v>
      </c>
      <c r="B1" s="144"/>
      <c r="C1" s="139" t="s">
        <v>15</v>
      </c>
      <c r="D1" s="139" t="s">
        <v>3</v>
      </c>
      <c r="E1" s="139"/>
      <c r="F1" s="139" t="s">
        <v>6</v>
      </c>
      <c r="G1" s="139"/>
      <c r="H1" s="144" t="s">
        <v>17</v>
      </c>
      <c r="I1" s="144"/>
      <c r="J1" s="139" t="s">
        <v>2</v>
      </c>
      <c r="K1" s="139"/>
      <c r="L1" s="139" t="s">
        <v>7</v>
      </c>
      <c r="M1" s="144" t="s">
        <v>11</v>
      </c>
      <c r="N1" s="144"/>
      <c r="O1" s="140" t="s">
        <v>20</v>
      </c>
      <c r="P1" s="142"/>
      <c r="Q1" s="140" t="s">
        <v>21</v>
      </c>
      <c r="R1" s="140" t="s">
        <v>27</v>
      </c>
      <c r="S1" s="140" t="s">
        <v>26</v>
      </c>
      <c r="T1" s="142"/>
      <c r="U1" s="140" t="s">
        <v>22</v>
      </c>
      <c r="V1" s="145" t="s">
        <v>9</v>
      </c>
    </row>
    <row r="2" spans="1:22">
      <c r="A2" s="144"/>
      <c r="B2" s="144"/>
      <c r="C2" s="139"/>
      <c r="D2" s="139"/>
      <c r="E2" s="139"/>
      <c r="F2" s="139"/>
      <c r="G2" s="139"/>
      <c r="H2" s="144"/>
      <c r="I2" s="144"/>
      <c r="J2" s="139"/>
      <c r="K2" s="139"/>
      <c r="L2" s="139"/>
      <c r="M2" s="144"/>
      <c r="N2" s="144"/>
      <c r="O2" s="141"/>
      <c r="P2" s="143"/>
      <c r="Q2" s="141"/>
      <c r="R2" s="141"/>
      <c r="S2" s="141"/>
      <c r="T2" s="143"/>
      <c r="U2" s="141"/>
      <c r="V2" s="145"/>
    </row>
    <row r="3" spans="1:22">
      <c r="A3" s="7" t="s">
        <v>0</v>
      </c>
      <c r="B3" s="8" t="s">
        <v>1</v>
      </c>
      <c r="C3" s="9" t="s">
        <v>15</v>
      </c>
      <c r="D3" s="10" t="s">
        <v>4</v>
      </c>
      <c r="E3" s="10" t="s">
        <v>5</v>
      </c>
      <c r="F3" s="10" t="s">
        <v>4</v>
      </c>
      <c r="G3" s="10" t="s">
        <v>5</v>
      </c>
      <c r="H3" s="9" t="s">
        <v>4</v>
      </c>
      <c r="I3" s="10" t="s">
        <v>5</v>
      </c>
      <c r="J3" s="11" t="s">
        <v>4</v>
      </c>
      <c r="K3" s="11" t="s">
        <v>5</v>
      </c>
      <c r="L3" s="11" t="s">
        <v>8</v>
      </c>
      <c r="M3" s="11" t="s">
        <v>12</v>
      </c>
      <c r="N3" s="11" t="s">
        <v>13</v>
      </c>
      <c r="O3" s="11" t="s">
        <v>18</v>
      </c>
      <c r="P3" s="11" t="s">
        <v>19</v>
      </c>
      <c r="Q3" s="11" t="s">
        <v>23</v>
      </c>
      <c r="R3" s="11" t="s">
        <v>28</v>
      </c>
      <c r="S3" s="11" t="s">
        <v>24</v>
      </c>
      <c r="T3" s="11" t="s">
        <v>25</v>
      </c>
      <c r="U3" s="11"/>
      <c r="V3" s="11" t="s">
        <v>10</v>
      </c>
    </row>
    <row r="4" spans="1:22">
      <c r="A4" s="13">
        <v>39363</v>
      </c>
      <c r="B4" s="14">
        <v>1</v>
      </c>
      <c r="C4" s="43">
        <v>8</v>
      </c>
      <c r="D4" s="15">
        <v>2359.7216000000003</v>
      </c>
      <c r="E4" s="15">
        <v>353.73939999999999</v>
      </c>
      <c r="F4" s="15">
        <v>2521.3842453000002</v>
      </c>
      <c r="G4" s="15">
        <v>1605.125</v>
      </c>
      <c r="H4" s="15">
        <v>4.51</v>
      </c>
      <c r="I4" s="15">
        <v>4.13</v>
      </c>
      <c r="J4" s="20">
        <v>32.1432</v>
      </c>
      <c r="K4" s="20">
        <v>239.16720000000001</v>
      </c>
      <c r="L4" s="21">
        <v>500</v>
      </c>
      <c r="M4" s="15">
        <v>5.4244598999999996</v>
      </c>
      <c r="N4" s="15">
        <v>8.3840000000000003</v>
      </c>
      <c r="O4" s="15">
        <v>264</v>
      </c>
      <c r="P4" s="15">
        <v>6.3360000000000003</v>
      </c>
      <c r="Q4" s="15">
        <v>1.4320574135999997</v>
      </c>
      <c r="R4" s="15">
        <v>5.4406850020068909</v>
      </c>
      <c r="S4" s="15">
        <v>5.7637342574257414E-2</v>
      </c>
      <c r="T4" s="15">
        <v>3.0226027788927173E-2</v>
      </c>
      <c r="U4" s="15">
        <v>1.9068778397461787</v>
      </c>
      <c r="V4" s="138">
        <f>COUNT(C4:C9)</f>
        <v>6</v>
      </c>
    </row>
    <row r="5" spans="1:22">
      <c r="A5" s="16">
        <v>39364</v>
      </c>
      <c r="B5" s="17">
        <v>2</v>
      </c>
      <c r="C5" s="43">
        <v>8</v>
      </c>
      <c r="D5" s="15">
        <v>2348.2260000000006</v>
      </c>
      <c r="E5" s="15">
        <v>106.21039300000001</v>
      </c>
      <c r="F5" s="15">
        <v>2106.915</v>
      </c>
      <c r="G5" s="15">
        <v>1407.0499999999997</v>
      </c>
      <c r="H5" s="15">
        <v>5.03</v>
      </c>
      <c r="I5" s="15">
        <v>4.34</v>
      </c>
      <c r="J5" s="20">
        <v>45.218400000000003</v>
      </c>
      <c r="K5" s="20">
        <v>128.5728</v>
      </c>
      <c r="L5" s="21">
        <v>557.14285714285711</v>
      </c>
      <c r="M5" s="15">
        <v>4.8681050384615379</v>
      </c>
      <c r="N5" s="15">
        <v>7.5241025641025647</v>
      </c>
      <c r="O5" s="15">
        <v>165</v>
      </c>
      <c r="P5" s="15">
        <v>3.96</v>
      </c>
      <c r="Q5" s="15">
        <v>0.80323733134615383</v>
      </c>
      <c r="R5" s="15">
        <v>6.0808618776728309</v>
      </c>
      <c r="S5" s="15">
        <v>3.2328637661843108E-2</v>
      </c>
      <c r="T5" s="15">
        <v>3.3782565987071286E-2</v>
      </c>
      <c r="U5" s="15">
        <v>0.9569621701979476</v>
      </c>
      <c r="V5" s="138"/>
    </row>
    <row r="6" spans="1:22">
      <c r="A6" s="16">
        <v>39365</v>
      </c>
      <c r="B6" s="17">
        <v>3</v>
      </c>
      <c r="C6" s="43">
        <v>8</v>
      </c>
      <c r="D6" s="15">
        <v>2348.2260000000006</v>
      </c>
      <c r="E6" s="15">
        <v>293.38750000000005</v>
      </c>
      <c r="F6" s="15">
        <v>2159.7350000000001</v>
      </c>
      <c r="G6" s="15">
        <v>1882.4299999999996</v>
      </c>
      <c r="H6" s="15">
        <v>4.93</v>
      </c>
      <c r="I6" s="15">
        <v>4.2</v>
      </c>
      <c r="J6" s="20">
        <v>46.852800000000009</v>
      </c>
      <c r="K6" s="20">
        <v>211.38240000000002</v>
      </c>
      <c r="L6" s="21">
        <v>515</v>
      </c>
      <c r="M6" s="15">
        <v>5.2664659223300969</v>
      </c>
      <c r="N6" s="15">
        <v>8.1398058252427177</v>
      </c>
      <c r="O6" s="15">
        <v>198</v>
      </c>
      <c r="P6" s="15">
        <v>4.7519999999999998</v>
      </c>
      <c r="Q6" s="15">
        <v>1.0427602526213591</v>
      </c>
      <c r="R6" s="15">
        <v>5.5731945221130763</v>
      </c>
      <c r="S6" s="15">
        <v>4.1968938767663166E-2</v>
      </c>
      <c r="T6" s="15">
        <v>3.0962191789517091E-2</v>
      </c>
      <c r="U6" s="15">
        <v>1.3554899166367365</v>
      </c>
      <c r="V6" s="138"/>
    </row>
    <row r="7" spans="1:22">
      <c r="A7" s="16">
        <v>39366</v>
      </c>
      <c r="B7" s="17">
        <v>4</v>
      </c>
      <c r="C7" s="43">
        <v>8</v>
      </c>
      <c r="D7" s="15">
        <v>2440.1908000000003</v>
      </c>
      <c r="E7" s="15">
        <v>270.3963</v>
      </c>
      <c r="F7" s="15">
        <v>2146.5299999999997</v>
      </c>
      <c r="G7" s="15">
        <v>1433.4599999999998</v>
      </c>
      <c r="H7" s="15">
        <v>5.4</v>
      </c>
      <c r="I7" s="15">
        <v>4.01</v>
      </c>
      <c r="J7" s="22">
        <f>AVERAGE(J6,J8)</f>
        <v>50.666400000000003</v>
      </c>
      <c r="K7" s="22">
        <f>AVERAGE(K6,K8)</f>
        <v>251.69760000000002</v>
      </c>
      <c r="L7" s="21">
        <v>628.57142857142856</v>
      </c>
      <c r="M7" s="15">
        <v>4.3149112840909085</v>
      </c>
      <c r="N7" s="15">
        <v>6.669090909090909</v>
      </c>
      <c r="O7" s="22">
        <f>AVERAGE(O5,O6)</f>
        <v>181.5</v>
      </c>
      <c r="P7" s="22">
        <f t="shared" ref="P7:U7" si="0">AVERAGE(P5,P6)</f>
        <v>4.3559999999999999</v>
      </c>
      <c r="Q7" s="22">
        <f t="shared" si="0"/>
        <v>0.92299879198375645</v>
      </c>
      <c r="R7" s="22">
        <f t="shared" si="0"/>
        <v>5.8270281998929541</v>
      </c>
      <c r="S7" s="22">
        <f t="shared" si="0"/>
        <v>3.7148788214753134E-2</v>
      </c>
      <c r="T7" s="22">
        <f t="shared" si="0"/>
        <v>3.2372378888294188E-2</v>
      </c>
      <c r="U7" s="22">
        <f t="shared" si="0"/>
        <v>1.1562260434173419</v>
      </c>
      <c r="V7" s="138"/>
    </row>
    <row r="8" spans="1:22">
      <c r="A8" s="16">
        <v>39367</v>
      </c>
      <c r="B8" s="17">
        <v>5</v>
      </c>
      <c r="C8" s="43">
        <v>8</v>
      </c>
      <c r="D8" s="15">
        <v>2445.9386000000004</v>
      </c>
      <c r="E8" s="15">
        <v>106.21039300000001</v>
      </c>
      <c r="F8" s="15">
        <v>2120.12</v>
      </c>
      <c r="G8" s="15">
        <v>1354.2299999999998</v>
      </c>
      <c r="H8" s="15">
        <v>4.97</v>
      </c>
      <c r="I8" s="15">
        <v>3.79</v>
      </c>
      <c r="J8" s="20">
        <v>54.48</v>
      </c>
      <c r="K8" s="20">
        <v>292.01280000000003</v>
      </c>
      <c r="L8" s="21">
        <v>538.46153846153845</v>
      </c>
      <c r="M8" s="15">
        <v>4.9141448571428574</v>
      </c>
      <c r="N8" s="15">
        <v>7.7851428571428576</v>
      </c>
      <c r="O8" s="22">
        <f t="shared" ref="O8:U8" si="1">AVERAGE(O6,O7)</f>
        <v>189.75</v>
      </c>
      <c r="P8" s="22">
        <f t="shared" si="1"/>
        <v>4.5540000000000003</v>
      </c>
      <c r="Q8" s="22">
        <f t="shared" si="1"/>
        <v>0.98287952230255771</v>
      </c>
      <c r="R8" s="22">
        <f t="shared" si="1"/>
        <v>5.7001113610030156</v>
      </c>
      <c r="S8" s="22">
        <f t="shared" si="1"/>
        <v>3.955886349120815E-2</v>
      </c>
      <c r="T8" s="22">
        <f t="shared" si="1"/>
        <v>3.1667285338905643E-2</v>
      </c>
      <c r="U8" s="22">
        <f t="shared" si="1"/>
        <v>1.2558579800270393</v>
      </c>
      <c r="V8" s="138"/>
    </row>
    <row r="9" spans="1:22">
      <c r="A9" s="16">
        <v>39368</v>
      </c>
      <c r="B9" s="17">
        <v>6</v>
      </c>
      <c r="C9" s="43">
        <v>8</v>
      </c>
      <c r="D9" s="15">
        <v>2330.9826000000003</v>
      </c>
      <c r="E9" s="15">
        <v>106.21039300000001</v>
      </c>
      <c r="F9" s="15">
        <v>2212.5550000000003</v>
      </c>
      <c r="G9" s="15">
        <v>1341.0249999999999</v>
      </c>
      <c r="H9" s="15">
        <v>6.14</v>
      </c>
      <c r="I9" s="15">
        <v>3.8</v>
      </c>
      <c r="J9" s="20">
        <v>37.591200000000001</v>
      </c>
      <c r="K9" s="20">
        <v>245.16</v>
      </c>
      <c r="L9" s="21">
        <v>717.39130434782601</v>
      </c>
      <c r="M9" s="15">
        <v>3.6884723636363641</v>
      </c>
      <c r="N9" s="15">
        <v>5.8433939393939403</v>
      </c>
      <c r="O9" s="22">
        <f t="shared" ref="O9:U9" si="2">AVERAGE(O7,O8)</f>
        <v>185.625</v>
      </c>
      <c r="P9" s="22">
        <f t="shared" si="2"/>
        <v>4.4550000000000001</v>
      </c>
      <c r="Q9" s="22">
        <f t="shared" si="2"/>
        <v>0.95293915714315713</v>
      </c>
      <c r="R9" s="22">
        <f t="shared" si="2"/>
        <v>5.7635697804479848</v>
      </c>
      <c r="S9" s="22">
        <f t="shared" si="2"/>
        <v>3.8353825852980639E-2</v>
      </c>
      <c r="T9" s="22">
        <f t="shared" si="2"/>
        <v>3.2019832113599919E-2</v>
      </c>
      <c r="U9" s="22">
        <f t="shared" si="2"/>
        <v>1.2060420117221906</v>
      </c>
      <c r="V9" s="138"/>
    </row>
    <row r="10" spans="1:22">
      <c r="A10" s="16">
        <v>39369</v>
      </c>
      <c r="B10" s="17">
        <v>7</v>
      </c>
      <c r="C10" s="43">
        <v>6</v>
      </c>
      <c r="D10" s="15">
        <v>2445.9386000000004</v>
      </c>
      <c r="E10" s="15">
        <v>106.21039300000001</v>
      </c>
      <c r="F10" s="15">
        <v>2212.5550000000003</v>
      </c>
      <c r="G10" s="15">
        <v>1261.7950000000001</v>
      </c>
      <c r="H10" s="15">
        <v>5.09</v>
      </c>
      <c r="I10" s="15">
        <v>4.01</v>
      </c>
      <c r="J10" s="20">
        <v>43.584000000000003</v>
      </c>
      <c r="K10" s="20">
        <v>278.39280000000002</v>
      </c>
      <c r="L10" s="21">
        <v>756</v>
      </c>
      <c r="M10" s="15">
        <v>3.5001031746031748</v>
      </c>
      <c r="N10" s="15">
        <v>5.5449735449735451</v>
      </c>
      <c r="O10" s="22">
        <f>AVERAGE(O11,O12)</f>
        <v>427.5</v>
      </c>
      <c r="P10" s="22">
        <f t="shared" ref="P10:U10" si="3">AVERAGE(P11,P12)</f>
        <v>10.26</v>
      </c>
      <c r="Q10" s="22">
        <f t="shared" si="3"/>
        <v>1.5924201501451489</v>
      </c>
      <c r="R10" s="22">
        <f t="shared" si="3"/>
        <v>5.6492401577550764</v>
      </c>
      <c r="S10" s="22">
        <f t="shared" si="3"/>
        <v>6.4091610325410484E-2</v>
      </c>
      <c r="T10" s="22">
        <f t="shared" si="3"/>
        <v>3.1384667543083757E-2</v>
      </c>
      <c r="U10" s="22">
        <f t="shared" si="3"/>
        <v>2.0431687275393129</v>
      </c>
      <c r="V10" s="138">
        <f>COUNT(C10:C19)</f>
        <v>10</v>
      </c>
    </row>
    <row r="11" spans="1:22">
      <c r="A11" s="16">
        <v>39370</v>
      </c>
      <c r="B11" s="17">
        <v>8</v>
      </c>
      <c r="C11" s="43">
        <v>6</v>
      </c>
      <c r="D11" s="15">
        <v>2453.1233500000003</v>
      </c>
      <c r="E11" s="15">
        <v>327.87430000000001</v>
      </c>
      <c r="F11" s="15">
        <v>2106.915</v>
      </c>
      <c r="G11" s="15">
        <v>1539.0999999999997</v>
      </c>
      <c r="H11" s="15">
        <v>6.14</v>
      </c>
      <c r="I11" s="15">
        <v>3.61</v>
      </c>
      <c r="J11" s="20">
        <v>30.508800000000004</v>
      </c>
      <c r="K11" s="20">
        <v>203.75520000000003</v>
      </c>
      <c r="L11" s="21">
        <v>704.51482479784363</v>
      </c>
      <c r="M11" s="15">
        <v>3.7558868981348641</v>
      </c>
      <c r="N11" s="15">
        <v>5.9501941654710668</v>
      </c>
      <c r="O11" s="15">
        <v>438</v>
      </c>
      <c r="P11" s="15">
        <v>10.512</v>
      </c>
      <c r="Q11" s="15">
        <v>1.6450784613830705</v>
      </c>
      <c r="R11" s="15">
        <v>5.623574755725901</v>
      </c>
      <c r="S11" s="15">
        <v>6.621099820426106E-2</v>
      </c>
      <c r="T11" s="15">
        <v>3.1242081976255005E-2</v>
      </c>
      <c r="U11" s="15">
        <v>2.1192889210963459</v>
      </c>
      <c r="V11" s="138"/>
    </row>
    <row r="12" spans="1:22">
      <c r="A12" s="16">
        <v>39371</v>
      </c>
      <c r="B12" s="17">
        <v>9</v>
      </c>
      <c r="C12" s="43">
        <v>6</v>
      </c>
      <c r="D12" s="15">
        <v>2362.5955000000004</v>
      </c>
      <c r="E12" s="15">
        <v>319.25260000000003</v>
      </c>
      <c r="F12" s="22">
        <f>AVERAGE(F11,F13)</f>
        <v>2001.2750000000001</v>
      </c>
      <c r="G12" s="22">
        <f>AVERAGE(G11,G13)</f>
        <v>1558.9074999999998</v>
      </c>
      <c r="H12" s="15">
        <v>3.67</v>
      </c>
      <c r="I12" s="15">
        <v>3.67</v>
      </c>
      <c r="J12" s="22">
        <f>AVERAGE(J11,J13)</f>
        <v>31.598400000000005</v>
      </c>
      <c r="K12" s="22">
        <f>AVERAGE(K11,K13)</f>
        <v>235.89840000000004</v>
      </c>
      <c r="L12" s="21">
        <v>720.00000000000011</v>
      </c>
      <c r="M12" s="22">
        <f>AVERAGE(M11,M13)</f>
        <v>3.699518883850041</v>
      </c>
      <c r="N12" s="15">
        <v>5.8222222222222211</v>
      </c>
      <c r="O12" s="22">
        <f t="shared" ref="O12:U12" si="4">AVERAGE(O11,O13)</f>
        <v>417</v>
      </c>
      <c r="P12" s="22">
        <f t="shared" si="4"/>
        <v>10.007999999999999</v>
      </c>
      <c r="Q12" s="22">
        <f t="shared" si="4"/>
        <v>1.5397618389072274</v>
      </c>
      <c r="R12" s="22">
        <f t="shared" si="4"/>
        <v>5.6749055597842517</v>
      </c>
      <c r="S12" s="22">
        <f t="shared" si="4"/>
        <v>6.1972222446559901E-2</v>
      </c>
      <c r="T12" s="22">
        <f t="shared" si="4"/>
        <v>3.1527253109912508E-2</v>
      </c>
      <c r="U12" s="22">
        <f t="shared" si="4"/>
        <v>1.9670485339822801</v>
      </c>
      <c r="V12" s="138"/>
    </row>
    <row r="13" spans="1:22">
      <c r="A13" s="16">
        <v>39372</v>
      </c>
      <c r="B13" s="17">
        <v>10</v>
      </c>
      <c r="C13" s="43">
        <v>6</v>
      </c>
      <c r="D13" s="15">
        <v>2276.3785000000003</v>
      </c>
      <c r="E13" s="15">
        <v>112.3318</v>
      </c>
      <c r="F13" s="15">
        <v>1895.635</v>
      </c>
      <c r="G13" s="15">
        <v>1578.7149999999999</v>
      </c>
      <c r="H13" s="15">
        <v>6.37</v>
      </c>
      <c r="I13" s="15">
        <v>3.66</v>
      </c>
      <c r="J13" s="20">
        <v>32.688000000000002</v>
      </c>
      <c r="K13" s="20">
        <v>268.04160000000002</v>
      </c>
      <c r="L13" s="21">
        <v>726.31578947368416</v>
      </c>
      <c r="M13" s="15">
        <v>3.6431508695652179</v>
      </c>
      <c r="N13" s="15">
        <v>5.7715942028985507</v>
      </c>
      <c r="O13" s="15">
        <v>396</v>
      </c>
      <c r="P13" s="15">
        <v>9.5039999999999996</v>
      </c>
      <c r="Q13" s="15">
        <v>1.4344452164313843</v>
      </c>
      <c r="R13" s="15">
        <v>5.7262363638426015</v>
      </c>
      <c r="S13" s="15">
        <v>5.7733446688858742E-2</v>
      </c>
      <c r="T13" s="15">
        <v>3.181242424357001E-2</v>
      </c>
      <c r="U13" s="15">
        <v>1.8148081468682142</v>
      </c>
      <c r="V13" s="138"/>
    </row>
    <row r="14" spans="1:22">
      <c r="A14" s="16">
        <v>39374</v>
      </c>
      <c r="B14" s="17">
        <v>12</v>
      </c>
      <c r="C14" s="43">
        <v>6</v>
      </c>
      <c r="D14" s="15">
        <v>2448.8125</v>
      </c>
      <c r="E14" s="15">
        <v>227.2878</v>
      </c>
      <c r="F14" s="15">
        <v>1961.6599999999996</v>
      </c>
      <c r="G14" s="15">
        <v>1644.7399999999998</v>
      </c>
      <c r="H14" s="15">
        <v>6.44</v>
      </c>
      <c r="I14" s="15">
        <v>3.83</v>
      </c>
      <c r="J14" s="20">
        <v>31.053599999999996</v>
      </c>
      <c r="K14" s="20">
        <v>259.86959999999999</v>
      </c>
      <c r="L14" s="21">
        <v>730.48930415539712</v>
      </c>
      <c r="M14" s="15">
        <v>3.6223364051297589</v>
      </c>
      <c r="N14" s="15">
        <v>5.7386192736207882</v>
      </c>
      <c r="O14" s="15">
        <v>396</v>
      </c>
      <c r="P14" s="15">
        <v>9.5039999999999996</v>
      </c>
      <c r="Q14" s="15">
        <v>1.4344452164313843</v>
      </c>
      <c r="R14" s="15">
        <v>5.8783276351266007</v>
      </c>
      <c r="S14" s="15">
        <v>5.7733446688858742E-2</v>
      </c>
      <c r="T14" s="15">
        <v>3.2657375750703335E-2</v>
      </c>
      <c r="U14" s="15">
        <v>1.7678532142196193</v>
      </c>
      <c r="V14" s="138"/>
    </row>
    <row r="15" spans="1:22">
      <c r="A15" s="16">
        <v>39377</v>
      </c>
      <c r="B15" s="17">
        <v>15</v>
      </c>
      <c r="C15" s="43">
        <v>6</v>
      </c>
      <c r="D15" s="15">
        <v>2448.8125</v>
      </c>
      <c r="E15" s="15">
        <v>106.21039300000001</v>
      </c>
      <c r="F15" s="15">
        <v>2093.71</v>
      </c>
      <c r="G15" s="15">
        <v>1327.8200000000002</v>
      </c>
      <c r="H15" s="15">
        <v>4.6500000000000004</v>
      </c>
      <c r="I15" s="15">
        <v>3.97</v>
      </c>
      <c r="J15" s="20">
        <v>62.652000000000001</v>
      </c>
      <c r="K15" s="20">
        <v>326.88000000000005</v>
      </c>
      <c r="L15" s="21">
        <v>639.13043478260875</v>
      </c>
      <c r="M15" s="15">
        <v>4.1401220408163262</v>
      </c>
      <c r="N15" s="15">
        <v>6.5589115646258502</v>
      </c>
      <c r="O15" s="15">
        <v>438</v>
      </c>
      <c r="P15" s="15">
        <v>10.512</v>
      </c>
      <c r="Q15" s="15">
        <v>1.813373453877551</v>
      </c>
      <c r="R15" s="15">
        <v>6.1987078980863473</v>
      </c>
      <c r="S15" s="15">
        <v>7.2984522815646422E-2</v>
      </c>
      <c r="T15" s="15">
        <v>3.4437266100479709E-2</v>
      </c>
      <c r="U15" s="15">
        <v>2.1193471805425852</v>
      </c>
      <c r="V15" s="138"/>
    </row>
    <row r="16" spans="1:22">
      <c r="A16" s="16">
        <v>39379</v>
      </c>
      <c r="B16" s="17">
        <v>17</v>
      </c>
      <c r="C16" s="43">
        <v>6</v>
      </c>
      <c r="D16" s="15">
        <v>2362.5955000000004</v>
      </c>
      <c r="E16" s="15">
        <v>271.83325000000002</v>
      </c>
      <c r="F16" s="15">
        <v>2133.3250000000003</v>
      </c>
      <c r="G16" s="15">
        <v>1473.0749999999998</v>
      </c>
      <c r="H16" s="15">
        <v>6.57</v>
      </c>
      <c r="I16" s="15">
        <v>3.74</v>
      </c>
      <c r="J16" s="20">
        <v>23.9712</v>
      </c>
      <c r="K16" s="20">
        <v>229.36079999999998</v>
      </c>
      <c r="L16" s="21">
        <v>710.67961165048541</v>
      </c>
      <c r="M16" s="15">
        <v>3.7233064754098364</v>
      </c>
      <c r="N16" s="15">
        <v>5.8985792349726776</v>
      </c>
      <c r="O16" s="22">
        <f t="shared" ref="O16:U16" si="5">AVERAGE(O15,O17)</f>
        <v>441</v>
      </c>
      <c r="P16" s="22">
        <f t="shared" si="5"/>
        <v>10.584</v>
      </c>
      <c r="Q16" s="22">
        <f t="shared" si="5"/>
        <v>1.7332607644797591</v>
      </c>
      <c r="R16" s="22">
        <f t="shared" si="5"/>
        <v>5.7077192515637742</v>
      </c>
      <c r="S16" s="22">
        <f t="shared" si="5"/>
        <v>6.9760153122424506E-2</v>
      </c>
      <c r="T16" s="22">
        <f t="shared" si="5"/>
        <v>3.1709551397576523E-2</v>
      </c>
      <c r="U16" s="22">
        <f t="shared" si="5"/>
        <v>2.2075612160654057</v>
      </c>
      <c r="V16" s="138"/>
    </row>
    <row r="17" spans="1:22">
      <c r="A17" s="16">
        <v>39381</v>
      </c>
      <c r="B17" s="17">
        <v>19</v>
      </c>
      <c r="C17" s="43">
        <v>6</v>
      </c>
      <c r="D17" s="15">
        <v>2290.7480000000005</v>
      </c>
      <c r="E17" s="15">
        <v>319.25260000000003</v>
      </c>
      <c r="F17" s="15">
        <v>2054.0949999999998</v>
      </c>
      <c r="G17" s="15">
        <v>1407.0499999999997</v>
      </c>
      <c r="H17" s="15">
        <v>6.22</v>
      </c>
      <c r="I17" s="15">
        <v>3.49</v>
      </c>
      <c r="J17" s="20">
        <v>23.9712</v>
      </c>
      <c r="K17" s="20">
        <v>163.44000000000003</v>
      </c>
      <c r="L17" s="21">
        <v>687.21925133689842</v>
      </c>
      <c r="M17" s="15">
        <v>3.8504130884756052</v>
      </c>
      <c r="N17" s="15">
        <v>6.0999455295307756</v>
      </c>
      <c r="O17" s="15">
        <v>444</v>
      </c>
      <c r="P17" s="15">
        <v>10.656000000000001</v>
      </c>
      <c r="Q17" s="15">
        <v>1.6531480750819671</v>
      </c>
      <c r="R17" s="15">
        <v>5.2167306050412012</v>
      </c>
      <c r="S17" s="15">
        <v>6.6535783429202577E-2</v>
      </c>
      <c r="T17" s="15">
        <v>2.898183669467334E-2</v>
      </c>
      <c r="U17" s="15">
        <v>2.2957752515882262</v>
      </c>
      <c r="V17" s="138"/>
    </row>
    <row r="18" spans="1:22">
      <c r="A18" s="16">
        <v>39382</v>
      </c>
      <c r="B18" s="17">
        <v>20</v>
      </c>
      <c r="C18" s="43">
        <v>6</v>
      </c>
      <c r="D18" s="15">
        <v>2362.5955000000004</v>
      </c>
      <c r="E18" s="15">
        <v>273.27019999999999</v>
      </c>
      <c r="F18" s="22">
        <f t="shared" ref="F18:U18" si="6">AVERAGE(F17,F19)</f>
        <v>2166.3374999999996</v>
      </c>
      <c r="G18" s="22">
        <f t="shared" si="6"/>
        <v>1374.0374999999999</v>
      </c>
      <c r="H18" s="22">
        <f t="shared" si="6"/>
        <v>6.09</v>
      </c>
      <c r="I18" s="22">
        <f t="shared" si="6"/>
        <v>3.33</v>
      </c>
      <c r="J18" s="22">
        <f t="shared" si="6"/>
        <v>33.505200000000002</v>
      </c>
      <c r="K18" s="22">
        <f t="shared" si="6"/>
        <v>211.92720000000003</v>
      </c>
      <c r="L18" s="22">
        <f t="shared" si="6"/>
        <v>710.71805940338891</v>
      </c>
      <c r="M18" s="22">
        <f t="shared" si="6"/>
        <v>3.7271795832926111</v>
      </c>
      <c r="N18" s="22">
        <f t="shared" si="6"/>
        <v>5.9047151343092015</v>
      </c>
      <c r="O18" s="22">
        <f t="shared" si="6"/>
        <v>591</v>
      </c>
      <c r="P18" s="22">
        <f t="shared" si="6"/>
        <v>14.184000000000001</v>
      </c>
      <c r="Q18" s="22">
        <f t="shared" si="6"/>
        <v>2.1564301403634318</v>
      </c>
      <c r="R18" s="22">
        <f t="shared" si="6"/>
        <v>5.4638789208777006</v>
      </c>
      <c r="S18" s="22">
        <f t="shared" si="6"/>
        <v>8.6791843369694588E-2</v>
      </c>
      <c r="T18" s="22">
        <f t="shared" si="6"/>
        <v>3.0354882893765006E-2</v>
      </c>
      <c r="U18" s="22">
        <f t="shared" si="6"/>
        <v>2.8348540678347272</v>
      </c>
      <c r="V18" s="138"/>
    </row>
    <row r="19" spans="1:22">
      <c r="A19" s="16">
        <v>39384</v>
      </c>
      <c r="B19" s="17">
        <v>22</v>
      </c>
      <c r="C19" s="43">
        <v>6</v>
      </c>
      <c r="D19" s="15">
        <v>2313.7392000000004</v>
      </c>
      <c r="E19" s="15">
        <v>155.44030000000001</v>
      </c>
      <c r="F19" s="15">
        <v>2278.58</v>
      </c>
      <c r="G19" s="15">
        <v>1341.0249999999999</v>
      </c>
      <c r="H19" s="15">
        <v>5.96</v>
      </c>
      <c r="I19" s="15">
        <v>3.17</v>
      </c>
      <c r="J19" s="20">
        <v>43.039200000000001</v>
      </c>
      <c r="K19" s="20">
        <v>260.41440000000006</v>
      </c>
      <c r="L19" s="21">
        <v>734.2168674698795</v>
      </c>
      <c r="M19" s="15">
        <v>3.6039460781096166</v>
      </c>
      <c r="N19" s="15">
        <v>5.7094847390876273</v>
      </c>
      <c r="O19" s="15">
        <v>738</v>
      </c>
      <c r="P19" s="15">
        <v>17.712</v>
      </c>
      <c r="Q19" s="15">
        <v>2.6597122056448965</v>
      </c>
      <c r="R19" s="15">
        <v>5.7110272367142008</v>
      </c>
      <c r="S19" s="15">
        <v>0.10704790331018661</v>
      </c>
      <c r="T19" s="15">
        <v>3.1727929092856669E-2</v>
      </c>
      <c r="U19" s="15">
        <v>3.3739328840812282</v>
      </c>
      <c r="V19" s="138"/>
    </row>
    <row r="20" spans="1:22">
      <c r="A20" s="16">
        <v>39385</v>
      </c>
      <c r="B20" s="17">
        <v>23</v>
      </c>
      <c r="C20" s="43">
        <v>4</v>
      </c>
      <c r="D20" s="15">
        <v>2356.8477000000003</v>
      </c>
      <c r="E20" s="15">
        <v>727.34640000000002</v>
      </c>
      <c r="F20" s="15">
        <v>2291.7849999999999</v>
      </c>
      <c r="G20" s="15">
        <v>1657.9449999999999</v>
      </c>
      <c r="H20" s="15">
        <v>4.5999999999999996</v>
      </c>
      <c r="I20" s="15">
        <v>3.56</v>
      </c>
      <c r="J20" s="20">
        <v>49.576800000000006</v>
      </c>
      <c r="K20" s="20">
        <v>129.11760000000001</v>
      </c>
      <c r="L20" s="21">
        <v>1067.3199725453414</v>
      </c>
      <c r="M20" s="15">
        <v>2.479179691250077</v>
      </c>
      <c r="N20" s="15">
        <v>3.9275944494910284</v>
      </c>
      <c r="O20" s="15">
        <v>798</v>
      </c>
      <c r="P20" s="15">
        <v>19.151999999999997</v>
      </c>
      <c r="Q20" s="15">
        <v>1.978385393617561</v>
      </c>
      <c r="R20" s="15">
        <v>4.3117875409014017</v>
      </c>
      <c r="S20" s="15">
        <v>7.9625911358671864E-2</v>
      </c>
      <c r="T20" s="15">
        <v>2.3954375227230009E-2</v>
      </c>
      <c r="U20" s="15">
        <v>3.3240654620855037</v>
      </c>
      <c r="V20" s="138">
        <f>COUNT(C20:C29)</f>
        <v>10</v>
      </c>
    </row>
    <row r="21" spans="1:22">
      <c r="A21" s="16">
        <v>39386</v>
      </c>
      <c r="B21" s="17">
        <v>24</v>
      </c>
      <c r="C21" s="43">
        <v>4</v>
      </c>
      <c r="D21" s="15">
        <v>2299.3697000000002</v>
      </c>
      <c r="E21" s="15">
        <v>343.68075000000005</v>
      </c>
      <c r="F21" s="22">
        <f>AVERAGE(F23,F20)</f>
        <v>2258.7725</v>
      </c>
      <c r="G21" s="22">
        <f>AVERAGE(G23,G20)</f>
        <v>1479.6774999999998</v>
      </c>
      <c r="H21" s="15">
        <v>6.42</v>
      </c>
      <c r="I21" s="15">
        <v>3.91</v>
      </c>
      <c r="J21" s="20">
        <v>32.688000000000002</v>
      </c>
      <c r="K21" s="20">
        <v>152.54400000000001</v>
      </c>
      <c r="L21" s="21">
        <v>1052.6315789473686</v>
      </c>
      <c r="M21" s="22">
        <f>AVERAGE(M23,M20)</f>
        <v>2.479938908125038</v>
      </c>
      <c r="N21" s="15">
        <v>3.9823999999999997</v>
      </c>
      <c r="O21" s="15">
        <v>945</v>
      </c>
      <c r="P21" s="15">
        <v>22.68</v>
      </c>
      <c r="Q21" s="15">
        <v>2.3755165244999992</v>
      </c>
      <c r="R21" s="15">
        <v>5.174905505438101</v>
      </c>
      <c r="S21" s="15">
        <v>9.5609616215889842E-2</v>
      </c>
      <c r="T21" s="15">
        <v>2.8749475030211673E-2</v>
      </c>
      <c r="U21" s="15">
        <v>3.3256125934618814</v>
      </c>
      <c r="V21" s="138"/>
    </row>
    <row r="22" spans="1:22">
      <c r="A22" s="16">
        <v>39387</v>
      </c>
      <c r="B22" s="17">
        <v>25</v>
      </c>
      <c r="C22" s="43">
        <v>4</v>
      </c>
      <c r="D22" s="22">
        <f>AVERAGE(D21,D23)</f>
        <v>2330.9826000000003</v>
      </c>
      <c r="E22" s="22">
        <f>AVERAGE(E21,E23)</f>
        <v>224.94557150000003</v>
      </c>
      <c r="F22" s="22">
        <f>AVERAGE(F24,F21)</f>
        <v>2222.4587499999998</v>
      </c>
      <c r="G22" s="22">
        <f>AVERAGE(G24,G21)</f>
        <v>1344.3262500000001</v>
      </c>
      <c r="H22" s="22">
        <f>AVERAGE(H21,H23)</f>
        <v>5.59</v>
      </c>
      <c r="I22" s="22">
        <f>AVERAGE(I21,I23)</f>
        <v>3.75</v>
      </c>
      <c r="J22" s="22">
        <f>AVERAGE(J21,J23)</f>
        <v>39.498000000000005</v>
      </c>
      <c r="K22" s="22">
        <f>AVERAGE(K21,K23)</f>
        <v>198.852</v>
      </c>
      <c r="L22" s="21">
        <v>1000.0000000000001</v>
      </c>
      <c r="M22" s="22">
        <f>AVERAGE(M24,M21)</f>
        <v>2.5577373823493716</v>
      </c>
      <c r="N22" s="15">
        <v>4.1919999999999993</v>
      </c>
      <c r="O22" s="22">
        <f t="shared" ref="O22:U22" si="7">AVERAGE(O21,O23)</f>
        <v>1024.5</v>
      </c>
      <c r="P22" s="22">
        <f t="shared" si="7"/>
        <v>24.588000000000001</v>
      </c>
      <c r="Q22" s="22">
        <f t="shared" si="7"/>
        <v>2.5571036272499992</v>
      </c>
      <c r="R22" s="22">
        <f t="shared" si="7"/>
        <v>5.572738248299224</v>
      </c>
      <c r="S22" s="22">
        <f t="shared" si="7"/>
        <v>0.10291812071359571</v>
      </c>
      <c r="T22" s="22">
        <f t="shared" si="7"/>
        <v>3.0959656934995694E-2</v>
      </c>
      <c r="U22" s="22">
        <f t="shared" si="7"/>
        <v>3.3243552982761293</v>
      </c>
      <c r="V22" s="138"/>
    </row>
    <row r="23" spans="1:22">
      <c r="A23" s="16">
        <v>39388</v>
      </c>
      <c r="B23" s="17">
        <v>26</v>
      </c>
      <c r="C23" s="43">
        <v>4</v>
      </c>
      <c r="D23" s="15">
        <v>2362.5955000000004</v>
      </c>
      <c r="E23" s="15">
        <v>106.21039300000001</v>
      </c>
      <c r="F23" s="15">
        <v>2225.7599999999998</v>
      </c>
      <c r="G23" s="15">
        <v>1301.4099999999999</v>
      </c>
      <c r="H23" s="15">
        <v>4.76</v>
      </c>
      <c r="I23" s="15">
        <v>3.59</v>
      </c>
      <c r="J23" s="20">
        <v>46.308</v>
      </c>
      <c r="K23" s="20">
        <v>245.16</v>
      </c>
      <c r="L23" s="21">
        <v>1066.6666666666667</v>
      </c>
      <c r="M23" s="15">
        <v>2.4806981249999995</v>
      </c>
      <c r="N23" s="15">
        <v>3.9299999999999997</v>
      </c>
      <c r="O23" s="15">
        <v>1104</v>
      </c>
      <c r="P23" s="15">
        <v>26.496000000000002</v>
      </c>
      <c r="Q23" s="15">
        <v>2.7386907299999996</v>
      </c>
      <c r="R23" s="15">
        <v>5.970570991160348</v>
      </c>
      <c r="S23" s="15">
        <v>0.1102266252113016</v>
      </c>
      <c r="T23" s="15">
        <v>3.3169838839779711E-2</v>
      </c>
      <c r="U23" s="15">
        <v>3.3230980030903772</v>
      </c>
      <c r="V23" s="138"/>
    </row>
    <row r="24" spans="1:22">
      <c r="A24" s="16">
        <v>39391</v>
      </c>
      <c r="B24" s="17">
        <v>29</v>
      </c>
      <c r="C24" s="43">
        <v>4</v>
      </c>
      <c r="D24" s="15">
        <v>2326.6717500000004</v>
      </c>
      <c r="E24" s="15">
        <v>189.9271</v>
      </c>
      <c r="F24" s="15">
        <v>2186.145</v>
      </c>
      <c r="G24" s="15">
        <v>1208.9750000000001</v>
      </c>
      <c r="H24" s="15">
        <v>4.8099999999999996</v>
      </c>
      <c r="I24" s="15">
        <v>3.69</v>
      </c>
      <c r="J24" s="20">
        <v>54.48</v>
      </c>
      <c r="K24" s="20">
        <v>353.57520000000005</v>
      </c>
      <c r="L24" s="21">
        <v>1004</v>
      </c>
      <c r="M24" s="15">
        <v>2.6355358565737053</v>
      </c>
      <c r="N24" s="15">
        <v>4.1752988047808763</v>
      </c>
      <c r="O24" s="15">
        <v>605</v>
      </c>
      <c r="P24" s="15">
        <v>14.519999999999998</v>
      </c>
      <c r="Q24" s="15">
        <v>1.5944991932270915</v>
      </c>
      <c r="R24" s="15">
        <v>5.6539930099827016</v>
      </c>
      <c r="S24" s="15">
        <v>6.417528750008418E-2</v>
      </c>
      <c r="T24" s="15">
        <v>3.1411072277681674E-2</v>
      </c>
      <c r="U24" s="15">
        <v>2.0430785339882291</v>
      </c>
      <c r="V24" s="138"/>
    </row>
    <row r="25" spans="1:22">
      <c r="A25" s="16">
        <v>39392</v>
      </c>
      <c r="B25" s="17">
        <v>30</v>
      </c>
      <c r="C25" s="31">
        <v>4</v>
      </c>
      <c r="D25" s="22">
        <f t="shared" ref="D25:K25" si="8">AVERAGE(D24,D26)</f>
        <v>2322.3609000000006</v>
      </c>
      <c r="E25" s="22">
        <f t="shared" si="8"/>
        <v>148.0687465</v>
      </c>
      <c r="F25" s="22">
        <f t="shared" si="8"/>
        <v>2080.5050000000001</v>
      </c>
      <c r="G25" s="22">
        <f t="shared" si="8"/>
        <v>1261.7950000000001</v>
      </c>
      <c r="H25" s="22">
        <f t="shared" si="8"/>
        <v>5.1050000000000004</v>
      </c>
      <c r="I25" s="22">
        <f t="shared" si="8"/>
        <v>3.7149999999999999</v>
      </c>
      <c r="J25" s="22">
        <f t="shared" si="8"/>
        <v>45.218400000000003</v>
      </c>
      <c r="K25" s="22">
        <f t="shared" si="8"/>
        <v>361.47480000000007</v>
      </c>
      <c r="L25" s="21">
        <v>1050</v>
      </c>
      <c r="M25" s="22">
        <f>AVERAGE(M24,M26)</f>
        <v>2.6524125335500104</v>
      </c>
      <c r="N25" s="15">
        <v>3.9923809523809526</v>
      </c>
      <c r="O25" s="22">
        <f t="shared" ref="O25:U25" si="9">AVERAGE(O24,O26)</f>
        <v>650.83333333333326</v>
      </c>
      <c r="P25" s="22">
        <f t="shared" si="9"/>
        <v>15.620000000000001</v>
      </c>
      <c r="Q25" s="22">
        <f t="shared" si="9"/>
        <v>1.7270520049468792</v>
      </c>
      <c r="R25" s="22">
        <f t="shared" si="9"/>
        <v>5.7533466329489755</v>
      </c>
      <c r="S25" s="22">
        <f t="shared" si="9"/>
        <v>6.9510263420545726E-2</v>
      </c>
      <c r="T25" s="22">
        <f t="shared" si="9"/>
        <v>3.1963036849716527E-2</v>
      </c>
      <c r="U25" s="22">
        <f t="shared" si="9"/>
        <v>2.1724732369821718</v>
      </c>
      <c r="V25" s="138"/>
    </row>
    <row r="26" spans="1:22">
      <c r="A26" s="16">
        <v>39393</v>
      </c>
      <c r="B26" s="17">
        <v>31</v>
      </c>
      <c r="C26" s="43">
        <v>4</v>
      </c>
      <c r="D26" s="15">
        <v>2318.0500500000007</v>
      </c>
      <c r="E26" s="15">
        <v>106.21039300000001</v>
      </c>
      <c r="F26" s="15">
        <v>1974.8649999999998</v>
      </c>
      <c r="G26" s="15">
        <v>1314.615</v>
      </c>
      <c r="H26" s="15">
        <v>5.4</v>
      </c>
      <c r="I26" s="15">
        <v>3.74</v>
      </c>
      <c r="J26" s="20">
        <v>35.956800000000008</v>
      </c>
      <c r="K26" s="20">
        <v>369.37440000000004</v>
      </c>
      <c r="L26" s="21">
        <v>991.30434782608688</v>
      </c>
      <c r="M26" s="15">
        <v>2.669289210526316</v>
      </c>
      <c r="N26" s="15">
        <v>4.2287719298245614</v>
      </c>
      <c r="O26" s="15">
        <v>696.66666666666663</v>
      </c>
      <c r="P26" s="15">
        <v>16.720000000000002</v>
      </c>
      <c r="Q26" s="15">
        <v>1.8596048166666668</v>
      </c>
      <c r="R26" s="15">
        <v>5.8527002559152486</v>
      </c>
      <c r="S26" s="15">
        <v>7.4845239341007272E-2</v>
      </c>
      <c r="T26" s="15">
        <v>3.2515001421751379E-2</v>
      </c>
      <c r="U26" s="15">
        <v>2.3018679399761144</v>
      </c>
      <c r="V26" s="138"/>
    </row>
    <row r="27" spans="1:22">
      <c r="A27" s="16">
        <v>39394</v>
      </c>
      <c r="B27" s="17">
        <v>32</v>
      </c>
      <c r="C27" s="31">
        <v>4</v>
      </c>
      <c r="D27" s="22">
        <f t="shared" ref="D27:K27" si="10">AVERAGE(D26,D28)</f>
        <v>2193.0354000000002</v>
      </c>
      <c r="E27" s="22">
        <f t="shared" si="10"/>
        <v>106.21039300000001</v>
      </c>
      <c r="F27" s="22">
        <f t="shared" si="10"/>
        <v>1928.6474999999996</v>
      </c>
      <c r="G27" s="22">
        <f t="shared" si="10"/>
        <v>1321.2175000000002</v>
      </c>
      <c r="H27" s="22">
        <f t="shared" si="10"/>
        <v>5.1300000000000008</v>
      </c>
      <c r="I27" s="22">
        <f t="shared" si="10"/>
        <v>3.76</v>
      </c>
      <c r="J27" s="22">
        <f t="shared" si="10"/>
        <v>45.218400000000003</v>
      </c>
      <c r="K27" s="22">
        <f t="shared" si="10"/>
        <v>387.62520000000006</v>
      </c>
      <c r="L27" s="21">
        <v>1034.4827586206895</v>
      </c>
      <c r="M27" s="22">
        <f>AVERAGE(M26,M28)</f>
        <v>2.7836873195488723</v>
      </c>
      <c r="N27" s="15">
        <v>4.0522666666666671</v>
      </c>
      <c r="O27" s="22">
        <f t="shared" ref="O27:U27" si="11">AVERAGE(O26,O28)</f>
        <v>637.08333333333326</v>
      </c>
      <c r="P27" s="22">
        <f t="shared" si="11"/>
        <v>15.290000000000001</v>
      </c>
      <c r="Q27" s="22">
        <f t="shared" si="11"/>
        <v>1.7666245758333332</v>
      </c>
      <c r="R27" s="22">
        <f t="shared" si="11"/>
        <v>5.521901740872547</v>
      </c>
      <c r="S27" s="22">
        <f t="shared" si="11"/>
        <v>7.1102977373956905E-2</v>
      </c>
      <c r="T27" s="22">
        <f t="shared" si="11"/>
        <v>3.0677231893736369E-2</v>
      </c>
      <c r="U27" s="22">
        <f t="shared" si="11"/>
        <v>2.3187906129567484</v>
      </c>
      <c r="V27" s="138"/>
    </row>
    <row r="28" spans="1:22">
      <c r="A28" s="16">
        <v>39395</v>
      </c>
      <c r="B28" s="17">
        <v>33</v>
      </c>
      <c r="C28" s="43">
        <v>4</v>
      </c>
      <c r="D28" s="15">
        <v>2068.0207499999997</v>
      </c>
      <c r="E28" s="15">
        <v>106.21039300000001</v>
      </c>
      <c r="F28" s="15">
        <v>1882.4299999999996</v>
      </c>
      <c r="G28" s="15">
        <v>1327.8200000000002</v>
      </c>
      <c r="H28" s="15">
        <v>4.8600000000000003</v>
      </c>
      <c r="I28" s="15">
        <v>3.78</v>
      </c>
      <c r="J28" s="20">
        <v>54.48</v>
      </c>
      <c r="K28" s="20">
        <v>405.87600000000003</v>
      </c>
      <c r="L28" s="21">
        <v>913.04347826086962</v>
      </c>
      <c r="M28" s="15">
        <v>2.8980854285714286</v>
      </c>
      <c r="N28" s="15">
        <v>4.5912380952380953</v>
      </c>
      <c r="O28" s="15">
        <v>577.5</v>
      </c>
      <c r="P28" s="15">
        <v>13.86</v>
      </c>
      <c r="Q28" s="15">
        <v>1.6736443349999999</v>
      </c>
      <c r="R28" s="15">
        <v>5.1911032258298455</v>
      </c>
      <c r="S28" s="15">
        <v>6.7360715406906538E-2</v>
      </c>
      <c r="T28" s="15">
        <v>2.8839462365721363E-2</v>
      </c>
      <c r="U28" s="15">
        <v>2.3357132859373828</v>
      </c>
      <c r="V28" s="138"/>
    </row>
    <row r="29" spans="1:22">
      <c r="A29" s="16">
        <v>39398</v>
      </c>
      <c r="B29" s="17">
        <v>36</v>
      </c>
      <c r="C29" s="43">
        <v>4</v>
      </c>
      <c r="D29" s="15">
        <v>3127.052900000001</v>
      </c>
      <c r="E29" s="15">
        <v>106.21039300000001</v>
      </c>
      <c r="F29" s="15">
        <v>1948.4550000000002</v>
      </c>
      <c r="G29" s="15">
        <v>1142.95</v>
      </c>
      <c r="H29" s="15">
        <v>6.16</v>
      </c>
      <c r="I29" s="15">
        <v>3.7</v>
      </c>
      <c r="J29" s="20">
        <v>29.419200000000004</v>
      </c>
      <c r="K29" s="20">
        <v>418.40640000000002</v>
      </c>
      <c r="L29" s="21">
        <v>1084.8896434634976</v>
      </c>
      <c r="M29" s="15">
        <v>2.4390296431924883</v>
      </c>
      <c r="N29" s="15">
        <v>3.8639874804381842</v>
      </c>
      <c r="O29" s="15">
        <v>1397</v>
      </c>
      <c r="P29" s="15">
        <v>33.527999999999999</v>
      </c>
      <c r="Q29" s="15">
        <v>3.4073244115399057</v>
      </c>
      <c r="R29" s="15">
        <v>7.99338489923755</v>
      </c>
      <c r="S29" s="15">
        <v>0.13713774497061521</v>
      </c>
      <c r="T29" s="15">
        <v>4.4407693884653057E-2</v>
      </c>
      <c r="U29" s="15">
        <v>3.0881528170957084</v>
      </c>
      <c r="V29" s="138"/>
    </row>
    <row r="30" spans="1:22">
      <c r="A30" s="16">
        <v>39399</v>
      </c>
      <c r="B30" s="17">
        <v>37</v>
      </c>
      <c r="C30" s="43">
        <v>2</v>
      </c>
      <c r="D30" s="15">
        <v>2263.4459500000003</v>
      </c>
      <c r="E30" s="15">
        <v>349.42854999999997</v>
      </c>
      <c r="F30" s="15">
        <v>2014.4799999999998</v>
      </c>
      <c r="G30" s="15">
        <v>1552.3049999999998</v>
      </c>
      <c r="H30" s="15">
        <v>6.48</v>
      </c>
      <c r="I30" s="15">
        <v>3.92</v>
      </c>
      <c r="J30" s="20">
        <v>32.1432</v>
      </c>
      <c r="K30" s="20">
        <v>203.21040000000002</v>
      </c>
      <c r="L30" s="21">
        <v>2000</v>
      </c>
      <c r="M30" s="15">
        <v>1.3230390000000001</v>
      </c>
      <c r="N30" s="15">
        <v>2.0960000000000001</v>
      </c>
      <c r="O30" s="15">
        <v>1260</v>
      </c>
      <c r="P30" s="15">
        <v>30.240000000000002</v>
      </c>
      <c r="Q30" s="15">
        <v>1.6670291400000001</v>
      </c>
      <c r="R30" s="15">
        <v>5.0646393337572011</v>
      </c>
      <c r="S30" s="15">
        <v>6.7094467519922735E-2</v>
      </c>
      <c r="T30" s="15">
        <v>2.8136885187540005E-2</v>
      </c>
      <c r="U30" s="15">
        <v>2.3845733837530285</v>
      </c>
      <c r="V30" s="138">
        <f>COUNT(C30:C40)</f>
        <v>11</v>
      </c>
    </row>
    <row r="31" spans="1:22">
      <c r="A31" s="16">
        <v>39401</v>
      </c>
      <c r="B31" s="17">
        <v>39</v>
      </c>
      <c r="C31" s="43">
        <v>2</v>
      </c>
      <c r="D31" s="15">
        <v>2395.6453500000002</v>
      </c>
      <c r="E31" s="15">
        <v>230.1617</v>
      </c>
      <c r="F31" s="15">
        <v>2014.4799999999998</v>
      </c>
      <c r="G31" s="15">
        <v>1380.6399999999999</v>
      </c>
      <c r="H31" s="15">
        <v>6.46</v>
      </c>
      <c r="I31" s="15">
        <v>3.71</v>
      </c>
      <c r="J31" s="20">
        <v>29.964000000000002</v>
      </c>
      <c r="K31" s="20">
        <v>249.51840000000001</v>
      </c>
      <c r="L31" s="21">
        <v>2200</v>
      </c>
      <c r="M31" s="15">
        <v>1.2027627272727273</v>
      </c>
      <c r="N31" s="15">
        <v>1.9054545454545455</v>
      </c>
      <c r="O31" s="15">
        <v>1497</v>
      </c>
      <c r="P31" s="15">
        <v>35.927999999999997</v>
      </c>
      <c r="Q31" s="15">
        <v>1.8005358027272729</v>
      </c>
      <c r="R31" s="15">
        <v>5.7300386456247008</v>
      </c>
      <c r="S31" s="15">
        <v>7.2467833966323461E-2</v>
      </c>
      <c r="T31" s="15">
        <v>3.183354803124834E-2</v>
      </c>
      <c r="U31" s="15">
        <v>2.2764611062262938</v>
      </c>
      <c r="V31" s="138"/>
    </row>
    <row r="32" spans="1:22">
      <c r="A32" s="16">
        <v>39405</v>
      </c>
      <c r="B32" s="17">
        <v>43</v>
      </c>
      <c r="C32" s="43">
        <v>2</v>
      </c>
      <c r="D32" s="15">
        <v>2076.6424500000003</v>
      </c>
      <c r="E32" s="15">
        <v>106.21039300000001</v>
      </c>
      <c r="F32" s="15">
        <v>1935.2499999999998</v>
      </c>
      <c r="G32" s="15">
        <v>1433.4599999999998</v>
      </c>
      <c r="H32" s="15">
        <v>4.08</v>
      </c>
      <c r="I32" s="15">
        <v>3.9</v>
      </c>
      <c r="J32" s="20">
        <v>54.48</v>
      </c>
      <c r="K32" s="20">
        <v>327.96960000000001</v>
      </c>
      <c r="L32" s="21">
        <v>2000</v>
      </c>
      <c r="M32" s="15">
        <v>1.43329225</v>
      </c>
      <c r="N32" s="15">
        <v>2.0960000000000001</v>
      </c>
      <c r="O32" s="15">
        <v>1393.5</v>
      </c>
      <c r="P32" s="15">
        <v>33.444000000000003</v>
      </c>
      <c r="Q32" s="15">
        <v>1.997292750375</v>
      </c>
      <c r="R32" s="15">
        <v>5.6484099928993174</v>
      </c>
      <c r="S32" s="15">
        <v>8.0386893277589952E-2</v>
      </c>
      <c r="T32" s="15">
        <v>3.1380055516107321E-2</v>
      </c>
      <c r="U32" s="15">
        <v>2.5617192817370102</v>
      </c>
      <c r="V32" s="138"/>
    </row>
    <row r="33" spans="1:22">
      <c r="A33" s="16">
        <v>39408</v>
      </c>
      <c r="B33" s="17">
        <v>46</v>
      </c>
      <c r="C33" s="43">
        <v>2</v>
      </c>
      <c r="D33" s="15">
        <v>2187.2876000000001</v>
      </c>
      <c r="E33" s="15">
        <v>106.21039300000001</v>
      </c>
      <c r="F33" s="15">
        <v>2212.5549999999994</v>
      </c>
      <c r="G33" s="15">
        <v>1605.125</v>
      </c>
      <c r="H33" s="15">
        <v>6.69</v>
      </c>
      <c r="I33" s="15">
        <v>3.95</v>
      </c>
      <c r="J33" s="20">
        <v>27.784800000000001</v>
      </c>
      <c r="K33" s="20">
        <v>402.06240000000003</v>
      </c>
      <c r="L33" s="21">
        <v>1941.1764705882354</v>
      </c>
      <c r="M33" s="15">
        <v>1.4653659227272728</v>
      </c>
      <c r="N33" s="15">
        <v>2.1595151515151514</v>
      </c>
      <c r="O33" s="15">
        <v>1633.5</v>
      </c>
      <c r="P33" s="15">
        <v>39.203999999999994</v>
      </c>
      <c r="Q33" s="15">
        <v>2.3936752347750003</v>
      </c>
      <c r="R33" s="15">
        <v>5.9196945597749586</v>
      </c>
      <c r="S33" s="15">
        <v>9.6340466665660485E-2</v>
      </c>
      <c r="T33" s="15">
        <v>3.2887191998749774E-2</v>
      </c>
      <c r="U33" s="15">
        <v>2.9294220883717568</v>
      </c>
      <c r="V33" s="138"/>
    </row>
    <row r="34" spans="1:22">
      <c r="A34" s="16">
        <v>39410</v>
      </c>
      <c r="B34" s="17">
        <v>48</v>
      </c>
      <c r="C34" s="43">
        <v>2</v>
      </c>
      <c r="D34" s="15">
        <v>2102.5075499999998</v>
      </c>
      <c r="E34" s="15">
        <v>106.21039300000001</v>
      </c>
      <c r="F34" s="22">
        <f>AVERAGE(F33,F35)</f>
        <v>2238.9649999999992</v>
      </c>
      <c r="G34" s="22">
        <f>AVERAGE(G33,G35)</f>
        <v>1618.33</v>
      </c>
      <c r="H34" s="15">
        <v>5.65</v>
      </c>
      <c r="I34" s="15">
        <v>4.03</v>
      </c>
      <c r="J34" s="22">
        <f>AVERAGE(J33,J35)</f>
        <v>41.132399999999997</v>
      </c>
      <c r="K34" s="22">
        <f>AVERAGE(K33,K35)</f>
        <v>416.22720000000004</v>
      </c>
      <c r="L34" s="21">
        <v>1982.608695652174</v>
      </c>
      <c r="M34" s="22">
        <f>AVERAGE(M33,M35)</f>
        <v>1.4438164238636366</v>
      </c>
      <c r="N34" s="15">
        <v>2.1143859649122807</v>
      </c>
      <c r="O34" s="15">
        <v>1819.5</v>
      </c>
      <c r="P34" s="15">
        <v>43.667999999999999</v>
      </c>
      <c r="Q34" s="15">
        <v>2.6105147987220398</v>
      </c>
      <c r="R34" s="15">
        <v>5.6785348377452642</v>
      </c>
      <c r="S34" s="15">
        <v>0.10506780965636479</v>
      </c>
      <c r="T34" s="15">
        <v>3.1547415765251469E-2</v>
      </c>
      <c r="U34" s="15">
        <v>3.3304727854157181</v>
      </c>
      <c r="V34" s="138"/>
    </row>
    <row r="35" spans="1:22">
      <c r="A35" s="16">
        <v>39412</v>
      </c>
      <c r="B35" s="17">
        <v>50</v>
      </c>
      <c r="C35" s="43">
        <v>2</v>
      </c>
      <c r="D35" s="15">
        <v>2124.0618000000004</v>
      </c>
      <c r="E35" s="15">
        <v>106.21039300000001</v>
      </c>
      <c r="F35" s="15">
        <v>2265.3749999999995</v>
      </c>
      <c r="G35" s="15">
        <v>1631.5349999999999</v>
      </c>
      <c r="H35" s="15">
        <v>5.54</v>
      </c>
      <c r="I35" s="15">
        <v>4.04</v>
      </c>
      <c r="J35" s="20">
        <v>54.48</v>
      </c>
      <c r="K35" s="20">
        <v>430.39200000000005</v>
      </c>
      <c r="L35" s="21">
        <v>2000</v>
      </c>
      <c r="M35" s="15">
        <v>1.4222669250000002</v>
      </c>
      <c r="N35" s="15">
        <v>2.0960000000000001</v>
      </c>
      <c r="O35" s="15">
        <v>1845</v>
      </c>
      <c r="P35" s="15">
        <v>44.28</v>
      </c>
      <c r="Q35" s="15">
        <v>2.6240824766250004</v>
      </c>
      <c r="R35" s="15">
        <v>5.7398466314816288</v>
      </c>
      <c r="S35" s="15">
        <v>0.10561388056930694</v>
      </c>
      <c r="T35" s="15">
        <v>3.1888036841564604E-2</v>
      </c>
      <c r="U35" s="15">
        <v>3.312022031774752</v>
      </c>
      <c r="V35" s="138"/>
    </row>
    <row r="36" spans="1:22">
      <c r="A36" s="16">
        <v>39415</v>
      </c>
      <c r="B36" s="17">
        <v>53</v>
      </c>
      <c r="C36" s="43">
        <v>2</v>
      </c>
      <c r="D36" s="15">
        <v>2187.2876000000001</v>
      </c>
      <c r="E36" s="15">
        <v>106.21039300000001</v>
      </c>
      <c r="F36" s="15">
        <v>2120.12</v>
      </c>
      <c r="G36" s="15">
        <v>1644.7399999999998</v>
      </c>
      <c r="H36" s="15">
        <v>4.34</v>
      </c>
      <c r="I36" s="15">
        <v>4.05</v>
      </c>
      <c r="J36" s="20">
        <v>54.48</v>
      </c>
      <c r="K36" s="20">
        <v>448.37040000000002</v>
      </c>
      <c r="L36" s="21">
        <v>2000</v>
      </c>
      <c r="M36" s="15">
        <v>1.4222669250000002</v>
      </c>
      <c r="N36" s="15">
        <v>2.0960000000000001</v>
      </c>
      <c r="O36" s="22">
        <f t="shared" ref="O36:U36" si="12">AVERAGE(O35,O37)</f>
        <v>1747.5</v>
      </c>
      <c r="P36" s="22">
        <f t="shared" si="12"/>
        <v>41.94</v>
      </c>
      <c r="Q36" s="22">
        <f t="shared" si="12"/>
        <v>2.4402818278557694</v>
      </c>
      <c r="R36" s="22">
        <f t="shared" si="12"/>
        <v>5.8440766808334459</v>
      </c>
      <c r="S36" s="22">
        <f t="shared" si="12"/>
        <v>9.8216285432494943E-2</v>
      </c>
      <c r="T36" s="22">
        <f t="shared" si="12"/>
        <v>3.2467092671296924E-2</v>
      </c>
      <c r="U36" s="22">
        <f t="shared" si="12"/>
        <v>3.0301301555634317</v>
      </c>
      <c r="V36" s="138"/>
    </row>
    <row r="37" spans="1:22">
      <c r="A37" s="16">
        <v>39416</v>
      </c>
      <c r="B37" s="17">
        <v>54</v>
      </c>
      <c r="C37" s="43">
        <v>2</v>
      </c>
      <c r="D37" s="15">
        <v>2197.3462500000005</v>
      </c>
      <c r="E37" s="15">
        <v>106.21039300000001</v>
      </c>
      <c r="F37" s="22">
        <f t="shared" ref="F37:K38" si="13">AVERAGE(F39,F36)</f>
        <v>2350.6493760499998</v>
      </c>
      <c r="G37" s="22">
        <f t="shared" si="13"/>
        <v>1941.0501690000001</v>
      </c>
      <c r="H37" s="22">
        <f t="shared" si="13"/>
        <v>5.3949999999999996</v>
      </c>
      <c r="I37" s="22">
        <f t="shared" si="13"/>
        <v>4.04</v>
      </c>
      <c r="J37" s="22">
        <f t="shared" si="13"/>
        <v>46.035600000000002</v>
      </c>
      <c r="K37" s="22">
        <f t="shared" si="13"/>
        <v>468.25560000000007</v>
      </c>
      <c r="L37" s="21">
        <v>2080</v>
      </c>
      <c r="M37" s="22">
        <f>AVERAGE(M39,M36)</f>
        <v>1.3801459018203883</v>
      </c>
      <c r="N37" s="15">
        <v>2.0153846153846153</v>
      </c>
      <c r="O37" s="15">
        <v>1650</v>
      </c>
      <c r="P37" s="15">
        <v>39.6</v>
      </c>
      <c r="Q37" s="15">
        <v>2.2564811790865384</v>
      </c>
      <c r="R37" s="15">
        <v>5.9483067301852621</v>
      </c>
      <c r="S37" s="15">
        <v>9.0818690295682944E-2</v>
      </c>
      <c r="T37" s="15">
        <v>3.3046148501029236E-2</v>
      </c>
      <c r="U37" s="15">
        <v>2.7482382793521114</v>
      </c>
      <c r="V37" s="138"/>
    </row>
    <row r="38" spans="1:22">
      <c r="A38" s="18">
        <v>39419</v>
      </c>
      <c r="B38" s="17">
        <v>57</v>
      </c>
      <c r="C38" s="43">
        <v>2</v>
      </c>
      <c r="D38" s="15">
        <v>2129.8096</v>
      </c>
      <c r="E38" s="15">
        <v>106.21039300000001</v>
      </c>
      <c r="F38" s="22">
        <f t="shared" si="13"/>
        <v>2274.9996880250001</v>
      </c>
      <c r="G38" s="22">
        <f t="shared" si="13"/>
        <v>1858.9200845</v>
      </c>
      <c r="H38" s="22">
        <f t="shared" si="13"/>
        <v>5.6875</v>
      </c>
      <c r="I38" s="22">
        <f t="shared" si="13"/>
        <v>4.04</v>
      </c>
      <c r="J38" s="22">
        <f t="shared" si="13"/>
        <v>42.630600000000001</v>
      </c>
      <c r="K38" s="22">
        <f t="shared" si="13"/>
        <v>481.46700000000004</v>
      </c>
      <c r="L38" s="21">
        <v>2040</v>
      </c>
      <c r="M38" s="22">
        <f>AVERAGE(M40,M37)</f>
        <v>1.3569272855876133</v>
      </c>
      <c r="N38" s="15">
        <v>2.0549019607843135</v>
      </c>
      <c r="O38" s="22">
        <f t="shared" ref="O38:U38" si="14">AVERAGE(O37,O39)</f>
        <v>1596</v>
      </c>
      <c r="P38" s="22">
        <f t="shared" si="14"/>
        <v>38.304000000000002</v>
      </c>
      <c r="Q38" s="22">
        <f t="shared" si="14"/>
        <v>2.1598577709753082</v>
      </c>
      <c r="R38" s="22">
        <f t="shared" si="14"/>
        <v>5.6402262150769777</v>
      </c>
      <c r="S38" s="22">
        <f t="shared" si="14"/>
        <v>8.6929798397138699E-2</v>
      </c>
      <c r="T38" s="22">
        <f t="shared" si="14"/>
        <v>3.1334590083760987E-2</v>
      </c>
      <c r="U38" s="22">
        <f t="shared" si="14"/>
        <v>2.7757465529924961</v>
      </c>
      <c r="V38" s="138"/>
    </row>
    <row r="39" spans="1:22">
      <c r="A39" s="18">
        <v>39420</v>
      </c>
      <c r="B39" s="17">
        <v>58</v>
      </c>
      <c r="C39" s="43">
        <v>2</v>
      </c>
      <c r="D39" s="15">
        <v>2040.7186999999999</v>
      </c>
      <c r="E39" s="15">
        <v>106.21039300000001</v>
      </c>
      <c r="F39" s="15">
        <v>2581.1787521000001</v>
      </c>
      <c r="G39" s="15">
        <v>2237.3603380000004</v>
      </c>
      <c r="H39" s="15">
        <v>6.45</v>
      </c>
      <c r="I39" s="15">
        <v>4.03</v>
      </c>
      <c r="J39" s="20">
        <v>37.591200000000001</v>
      </c>
      <c r="K39" s="20">
        <v>488.14080000000007</v>
      </c>
      <c r="L39" s="21">
        <v>2060</v>
      </c>
      <c r="M39" s="15">
        <v>1.3380248786407767</v>
      </c>
      <c r="N39" s="15">
        <v>2.0349514563106794</v>
      </c>
      <c r="O39" s="15">
        <v>1542</v>
      </c>
      <c r="P39" s="15">
        <v>37.007999999999996</v>
      </c>
      <c r="Q39" s="15">
        <v>2.0632343628640779</v>
      </c>
      <c r="R39" s="15">
        <v>5.3321456999686934</v>
      </c>
      <c r="S39" s="15">
        <v>8.3040906498594455E-2</v>
      </c>
      <c r="T39" s="15">
        <v>2.9623031666492741E-2</v>
      </c>
      <c r="U39" s="15">
        <v>2.8032548266328812</v>
      </c>
      <c r="V39" s="138"/>
    </row>
    <row r="40" spans="1:22">
      <c r="A40" s="18">
        <v>39424</v>
      </c>
      <c r="B40" s="17">
        <v>62</v>
      </c>
      <c r="C40" s="43">
        <v>2</v>
      </c>
      <c r="D40" s="15">
        <v>2197.3462500000005</v>
      </c>
      <c r="E40" s="15">
        <v>106.21039300000001</v>
      </c>
      <c r="F40" s="15">
        <v>2199.35</v>
      </c>
      <c r="G40" s="15">
        <v>1776.79</v>
      </c>
      <c r="H40" s="15">
        <v>5.98</v>
      </c>
      <c r="I40" s="15">
        <v>4.04</v>
      </c>
      <c r="J40" s="20">
        <v>39.225600000000007</v>
      </c>
      <c r="K40" s="20">
        <v>494.67840000000001</v>
      </c>
      <c r="L40" s="21">
        <v>2066.666666666667</v>
      </c>
      <c r="M40" s="15">
        <v>1.3337086693548386</v>
      </c>
      <c r="N40" s="15">
        <v>2.028387096774193</v>
      </c>
      <c r="O40" s="15">
        <v>1971</v>
      </c>
      <c r="P40" s="15">
        <v>47.304000000000002</v>
      </c>
      <c r="Q40" s="15">
        <v>2.6287397872983869</v>
      </c>
      <c r="R40" s="15">
        <v>5.7638631106446336</v>
      </c>
      <c r="S40" s="15">
        <v>0.10580132767038504</v>
      </c>
      <c r="T40" s="15">
        <v>3.2021461725803523E-2</v>
      </c>
      <c r="U40" s="15">
        <v>3.3040755158634201</v>
      </c>
      <c r="V40" s="138"/>
    </row>
    <row r="41" spans="1:22">
      <c r="A41" s="18">
        <v>39426</v>
      </c>
      <c r="B41" s="17">
        <v>64</v>
      </c>
      <c r="C41" s="43">
        <v>1</v>
      </c>
      <c r="D41" s="15">
        <v>1836.6718000000001</v>
      </c>
      <c r="E41" s="15">
        <v>106.21039300000001</v>
      </c>
      <c r="F41" s="15">
        <v>2106.915</v>
      </c>
      <c r="G41" s="15">
        <v>1499.4849999999999</v>
      </c>
      <c r="H41" s="15">
        <v>5.1100000000000003</v>
      </c>
      <c r="I41" s="15">
        <v>3.66</v>
      </c>
      <c r="J41" s="20">
        <v>54.48</v>
      </c>
      <c r="K41" s="20">
        <v>381.36</v>
      </c>
      <c r="L41" s="21">
        <v>4000</v>
      </c>
      <c r="M41" s="15">
        <v>0.74972210000000006</v>
      </c>
      <c r="N41" s="15">
        <v>1.048</v>
      </c>
      <c r="O41" s="15">
        <v>3019.5</v>
      </c>
      <c r="P41" s="15">
        <v>72.467999999999989</v>
      </c>
      <c r="Q41" s="15">
        <v>2.2637858809500004</v>
      </c>
      <c r="R41" s="15">
        <v>5.1894606400999788</v>
      </c>
      <c r="S41" s="15">
        <v>9.1112689404733174E-2</v>
      </c>
      <c r="T41" s="15">
        <v>2.8830336889444325E-2</v>
      </c>
      <c r="U41" s="15">
        <v>3.1603060954203537</v>
      </c>
      <c r="V41" s="138">
        <f>COUNT(C41:C54)</f>
        <v>14</v>
      </c>
    </row>
    <row r="42" spans="1:22">
      <c r="A42" s="18">
        <v>39428</v>
      </c>
      <c r="B42" s="17">
        <v>66</v>
      </c>
      <c r="C42" s="43">
        <v>1</v>
      </c>
      <c r="D42" s="15">
        <v>2085.26415</v>
      </c>
      <c r="E42" s="15">
        <v>106.21039300000001</v>
      </c>
      <c r="F42" s="15">
        <v>1961.6599999999996</v>
      </c>
      <c r="G42" s="15">
        <v>1446.665</v>
      </c>
      <c r="H42" s="15">
        <v>5.42</v>
      </c>
      <c r="I42" s="15">
        <v>3.87</v>
      </c>
      <c r="J42" s="20">
        <v>54.48</v>
      </c>
      <c r="K42" s="20">
        <v>296.916</v>
      </c>
      <c r="L42" s="21">
        <v>4105.2631578947367</v>
      </c>
      <c r="M42" s="15">
        <v>0.76809764166666661</v>
      </c>
      <c r="N42" s="15">
        <v>1.0211282051282051</v>
      </c>
      <c r="O42" s="15">
        <v>3168</v>
      </c>
      <c r="P42" s="15">
        <v>76.031999999999996</v>
      </c>
      <c r="Q42" s="15">
        <v>2.4333333288000003</v>
      </c>
      <c r="R42" s="15">
        <v>6.2404373069312635</v>
      </c>
      <c r="S42" s="15">
        <v>9.7936622748128477E-2</v>
      </c>
      <c r="T42" s="15">
        <v>3.4669096149618134E-2</v>
      </c>
      <c r="U42" s="15">
        <v>2.8248969146894591</v>
      </c>
      <c r="V42" s="138"/>
    </row>
    <row r="43" spans="1:22">
      <c r="A43" s="18">
        <v>39430</v>
      </c>
      <c r="B43" s="17">
        <v>68</v>
      </c>
      <c r="C43" s="43">
        <v>1</v>
      </c>
      <c r="D43" s="15">
        <v>2172.9181000000003</v>
      </c>
      <c r="E43" s="15">
        <v>125.26435000000001</v>
      </c>
      <c r="F43" s="15">
        <v>2120.12</v>
      </c>
      <c r="G43" s="15">
        <v>1565.5099999999998</v>
      </c>
      <c r="H43" s="15">
        <v>6.55</v>
      </c>
      <c r="I43" s="15">
        <v>3.85</v>
      </c>
      <c r="J43" s="20">
        <v>54.48</v>
      </c>
      <c r="K43" s="20">
        <v>435.84</v>
      </c>
      <c r="L43" s="21">
        <v>4200</v>
      </c>
      <c r="M43" s="15">
        <v>0.77177275000000001</v>
      </c>
      <c r="N43" s="15">
        <v>0.99809523809523815</v>
      </c>
      <c r="O43" s="15">
        <v>3525</v>
      </c>
      <c r="P43" s="15">
        <v>84.6</v>
      </c>
      <c r="Q43" s="15">
        <v>2.7204989437500005</v>
      </c>
      <c r="R43" s="15">
        <v>6.6373581358783147</v>
      </c>
      <c r="S43" s="15">
        <v>0.10949444352209613</v>
      </c>
      <c r="T43" s="15">
        <v>3.6874211865990637E-2</v>
      </c>
      <c r="U43" s="15">
        <v>2.9694043067286184</v>
      </c>
      <c r="V43" s="138"/>
    </row>
    <row r="44" spans="1:22">
      <c r="A44" s="18">
        <v>39433</v>
      </c>
      <c r="B44" s="17">
        <v>71</v>
      </c>
      <c r="C44" s="43">
        <v>1</v>
      </c>
      <c r="D44" s="15">
        <v>2085.26415</v>
      </c>
      <c r="E44" s="15">
        <v>376.73060000000004</v>
      </c>
      <c r="F44" s="15">
        <v>2225.7599999999998</v>
      </c>
      <c r="G44" s="15">
        <v>1710.7649999999999</v>
      </c>
      <c r="H44" s="15">
        <v>6.4</v>
      </c>
      <c r="I44" s="15">
        <v>3.57</v>
      </c>
      <c r="J44" s="20">
        <v>43.039200000000001</v>
      </c>
      <c r="K44" s="20">
        <v>253.33199999999999</v>
      </c>
      <c r="L44" s="21">
        <v>4382.608695652174</v>
      </c>
      <c r="M44" s="15">
        <v>0.73961555208333329</v>
      </c>
      <c r="N44" s="15">
        <v>0.95650793650793653</v>
      </c>
      <c r="O44" s="15">
        <v>2064.8571428571431</v>
      </c>
      <c r="P44" s="15">
        <v>49.556571428571431</v>
      </c>
      <c r="Q44" s="15">
        <v>1.5272004556875003</v>
      </c>
      <c r="R44" s="15">
        <v>5.5381184726732027</v>
      </c>
      <c r="S44" s="15">
        <v>6.146665280880223E-2</v>
      </c>
      <c r="T44" s="15">
        <v>3.0767324848184459E-2</v>
      </c>
      <c r="U44" s="15">
        <v>1.9977899642590897</v>
      </c>
      <c r="V44" s="138"/>
    </row>
    <row r="45" spans="1:22">
      <c r="A45" s="18">
        <v>39435</v>
      </c>
      <c r="B45" s="17">
        <v>73</v>
      </c>
      <c r="C45" s="43">
        <v>1</v>
      </c>
      <c r="D45" s="15">
        <v>2144.1791000000003</v>
      </c>
      <c r="E45" s="15">
        <v>370.9828</v>
      </c>
      <c r="F45" s="15">
        <v>2067.2999999999997</v>
      </c>
      <c r="G45" s="15">
        <v>1578.7149999999999</v>
      </c>
      <c r="H45" s="15">
        <v>6.44</v>
      </c>
      <c r="I45" s="15">
        <v>3.66</v>
      </c>
      <c r="J45" s="20">
        <v>45.763200000000005</v>
      </c>
      <c r="K45" s="20">
        <v>326.88000000000005</v>
      </c>
      <c r="L45" s="21">
        <v>4500</v>
      </c>
      <c r="M45" s="15">
        <v>0.72032123333333342</v>
      </c>
      <c r="N45" s="15">
        <v>0.93155555555555558</v>
      </c>
      <c r="O45" s="15">
        <v>3615</v>
      </c>
      <c r="P45" s="15">
        <v>86.759999999999991</v>
      </c>
      <c r="Q45" s="15">
        <v>2.6039612585000005</v>
      </c>
      <c r="R45" s="15">
        <v>5.7477192559114663</v>
      </c>
      <c r="S45" s="15">
        <v>0.10480404324639783</v>
      </c>
      <c r="T45" s="15">
        <v>3.1931773643952589E-2</v>
      </c>
      <c r="U45" s="15">
        <v>3.2821240816432438</v>
      </c>
      <c r="V45" s="138"/>
    </row>
    <row r="46" spans="1:22">
      <c r="A46" s="18">
        <v>39437</v>
      </c>
      <c r="B46" s="19">
        <v>75</v>
      </c>
      <c r="C46" s="44">
        <v>2</v>
      </c>
      <c r="D46" s="23"/>
      <c r="E46" s="23"/>
      <c r="F46" s="15">
        <v>2199.35</v>
      </c>
      <c r="G46" s="15">
        <v>1776.79</v>
      </c>
      <c r="H46" s="24"/>
      <c r="I46" s="23"/>
      <c r="J46" s="23"/>
      <c r="K46" s="23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138"/>
    </row>
    <row r="47" spans="1:22">
      <c r="A47" s="18">
        <v>39439</v>
      </c>
      <c r="B47" s="19">
        <v>77</v>
      </c>
      <c r="C47" s="31">
        <v>1</v>
      </c>
      <c r="D47" s="23"/>
      <c r="E47" s="23"/>
      <c r="F47" s="15">
        <v>2106.915</v>
      </c>
      <c r="G47" s="15">
        <v>1499.4849999999999</v>
      </c>
      <c r="H47" s="24"/>
      <c r="I47" s="23"/>
      <c r="J47" s="23"/>
      <c r="K47" s="23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138"/>
    </row>
    <row r="48" spans="1:22">
      <c r="A48" s="18">
        <v>39441</v>
      </c>
      <c r="B48" s="19">
        <v>79</v>
      </c>
      <c r="C48" s="31">
        <v>1</v>
      </c>
      <c r="D48" s="23"/>
      <c r="E48" s="23"/>
      <c r="F48" s="15">
        <v>1961.6599999999996</v>
      </c>
      <c r="G48" s="15">
        <v>1446.665</v>
      </c>
      <c r="H48" s="24"/>
      <c r="I48" s="23"/>
      <c r="J48" s="23"/>
      <c r="K48" s="23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138"/>
    </row>
    <row r="49" spans="1:22">
      <c r="A49" s="18">
        <v>39443</v>
      </c>
      <c r="B49" s="19">
        <v>81</v>
      </c>
      <c r="C49" s="31">
        <v>1</v>
      </c>
      <c r="D49" s="23"/>
      <c r="E49" s="23"/>
      <c r="F49" s="15">
        <v>2120.12</v>
      </c>
      <c r="G49" s="15">
        <v>1565.5099999999998</v>
      </c>
      <c r="H49" s="24"/>
      <c r="I49" s="23"/>
      <c r="J49" s="23"/>
      <c r="K49" s="23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138"/>
    </row>
    <row r="50" spans="1:22">
      <c r="A50" s="18">
        <v>39445</v>
      </c>
      <c r="B50" s="19">
        <v>83</v>
      </c>
      <c r="C50" s="31">
        <v>1</v>
      </c>
      <c r="D50" s="23"/>
      <c r="E50" s="23"/>
      <c r="F50" s="15">
        <v>2225.7599999999998</v>
      </c>
      <c r="G50" s="15">
        <v>1710.7649999999999</v>
      </c>
      <c r="H50" s="24"/>
      <c r="I50" s="23"/>
      <c r="J50" s="23"/>
      <c r="K50" s="23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138"/>
    </row>
    <row r="51" spans="1:22">
      <c r="A51" s="18">
        <v>39447</v>
      </c>
      <c r="B51" s="19">
        <v>85</v>
      </c>
      <c r="C51" s="31">
        <v>1</v>
      </c>
      <c r="D51" s="23"/>
      <c r="E51" s="23"/>
      <c r="F51" s="15">
        <v>2067.2999999999997</v>
      </c>
      <c r="G51" s="15">
        <v>1578.7149999999999</v>
      </c>
      <c r="H51" s="24"/>
      <c r="I51" s="23"/>
      <c r="J51" s="23"/>
      <c r="K51" s="23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138"/>
    </row>
    <row r="52" spans="1:22">
      <c r="A52" s="18">
        <v>39449</v>
      </c>
      <c r="B52" s="19">
        <v>87</v>
      </c>
      <c r="C52" s="31">
        <v>1</v>
      </c>
      <c r="D52" s="23"/>
      <c r="E52" s="23"/>
      <c r="F52" s="15">
        <v>1961.6599999999996</v>
      </c>
      <c r="G52" s="15">
        <v>1446.665</v>
      </c>
      <c r="H52" s="24"/>
      <c r="I52" s="23"/>
      <c r="J52" s="23"/>
      <c r="K52" s="23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138"/>
    </row>
    <row r="53" spans="1:22">
      <c r="A53" s="18">
        <v>39451</v>
      </c>
      <c r="B53" s="19">
        <v>89</v>
      </c>
      <c r="C53" s="31">
        <v>1</v>
      </c>
      <c r="D53" s="23"/>
      <c r="E53" s="23"/>
      <c r="F53" s="15">
        <v>2225.7599999999998</v>
      </c>
      <c r="G53" s="15">
        <v>1710.7649999999999</v>
      </c>
      <c r="H53" s="24"/>
      <c r="I53" s="23"/>
      <c r="J53" s="23"/>
      <c r="K53" s="23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138"/>
    </row>
    <row r="54" spans="1:22">
      <c r="A54" s="18">
        <v>39452</v>
      </c>
      <c r="B54" s="19">
        <v>90</v>
      </c>
      <c r="C54" s="31">
        <v>1</v>
      </c>
      <c r="D54" s="23"/>
      <c r="E54" s="23"/>
      <c r="F54" s="15">
        <v>2106.915</v>
      </c>
      <c r="G54" s="15">
        <v>1499.4849999999999</v>
      </c>
      <c r="H54" s="24"/>
      <c r="I54" s="23"/>
      <c r="J54" s="23"/>
      <c r="K54" s="23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138"/>
    </row>
    <row r="55" spans="1:22">
      <c r="V55" s="12">
        <f>SUM(V4:V54)</f>
        <v>51</v>
      </c>
    </row>
  </sheetData>
  <mergeCells count="19">
    <mergeCell ref="S1:T2"/>
    <mergeCell ref="U1:U2"/>
    <mergeCell ref="H1:I2"/>
    <mergeCell ref="Q1:Q2"/>
    <mergeCell ref="R1:R2"/>
    <mergeCell ref="A1:B2"/>
    <mergeCell ref="C1:C2"/>
    <mergeCell ref="D1:E2"/>
    <mergeCell ref="F1:G2"/>
    <mergeCell ref="O1:P2"/>
    <mergeCell ref="M1:N2"/>
    <mergeCell ref="J1:K2"/>
    <mergeCell ref="L1:L2"/>
    <mergeCell ref="V1:V2"/>
    <mergeCell ref="V41:V54"/>
    <mergeCell ref="V4:V9"/>
    <mergeCell ref="V10:V19"/>
    <mergeCell ref="V20:V29"/>
    <mergeCell ref="V30:V40"/>
  </mergeCells>
  <phoneticPr fontId="9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V95"/>
  <sheetViews>
    <sheetView topLeftCell="C80" workbookViewId="0">
      <selection activeCell="U3" sqref="U3:U94"/>
    </sheetView>
  </sheetViews>
  <sheetFormatPr defaultRowHeight="15"/>
  <cols>
    <col min="1" max="1" width="10" customWidth="1"/>
    <col min="2" max="2" width="7.7109375" customWidth="1"/>
    <col min="3" max="3" width="7.85546875" customWidth="1"/>
    <col min="12" max="12" width="12.140625" customWidth="1"/>
    <col min="21" max="21" width="12" customWidth="1"/>
  </cols>
  <sheetData>
    <row r="1" spans="1:22">
      <c r="A1" s="144" t="s">
        <v>14</v>
      </c>
      <c r="B1" s="144"/>
      <c r="C1" s="139" t="s">
        <v>15</v>
      </c>
      <c r="D1" s="139" t="s">
        <v>3</v>
      </c>
      <c r="E1" s="139"/>
      <c r="F1" s="139" t="s">
        <v>6</v>
      </c>
      <c r="G1" s="139"/>
      <c r="H1" s="144" t="s">
        <v>17</v>
      </c>
      <c r="I1" s="144"/>
      <c r="J1" s="139" t="s">
        <v>2</v>
      </c>
      <c r="K1" s="139"/>
      <c r="L1" s="139" t="s">
        <v>7</v>
      </c>
      <c r="M1" s="144" t="s">
        <v>11</v>
      </c>
      <c r="N1" s="144"/>
      <c r="O1" s="140" t="s">
        <v>20</v>
      </c>
      <c r="P1" s="142"/>
      <c r="Q1" s="140" t="s">
        <v>21</v>
      </c>
      <c r="R1" s="140" t="s">
        <v>27</v>
      </c>
      <c r="S1" s="140" t="s">
        <v>26</v>
      </c>
      <c r="T1" s="142"/>
      <c r="U1" s="140" t="s">
        <v>22</v>
      </c>
      <c r="V1" s="145" t="s">
        <v>9</v>
      </c>
    </row>
    <row r="2" spans="1:22">
      <c r="A2" s="144"/>
      <c r="B2" s="144"/>
      <c r="C2" s="139"/>
      <c r="D2" s="139"/>
      <c r="E2" s="139"/>
      <c r="F2" s="139"/>
      <c r="G2" s="139"/>
      <c r="H2" s="144"/>
      <c r="I2" s="144"/>
      <c r="J2" s="139"/>
      <c r="K2" s="139"/>
      <c r="L2" s="139"/>
      <c r="M2" s="144"/>
      <c r="N2" s="144"/>
      <c r="O2" s="141"/>
      <c r="P2" s="143"/>
      <c r="Q2" s="141"/>
      <c r="R2" s="141"/>
      <c r="S2" s="141"/>
      <c r="T2" s="143"/>
      <c r="U2" s="141"/>
      <c r="V2" s="145"/>
    </row>
    <row r="3" spans="1:22">
      <c r="A3" s="7" t="s">
        <v>0</v>
      </c>
      <c r="B3" s="8" t="s">
        <v>1</v>
      </c>
      <c r="C3" s="9" t="s">
        <v>15</v>
      </c>
      <c r="D3" s="10" t="s">
        <v>4</v>
      </c>
      <c r="E3" s="10" t="s">
        <v>5</v>
      </c>
      <c r="F3" s="10" t="s">
        <v>4</v>
      </c>
      <c r="G3" s="10" t="s">
        <v>5</v>
      </c>
      <c r="H3" s="9" t="s">
        <v>4</v>
      </c>
      <c r="I3" s="10" t="s">
        <v>5</v>
      </c>
      <c r="J3" s="11" t="s">
        <v>4</v>
      </c>
      <c r="K3" s="11" t="s">
        <v>5</v>
      </c>
      <c r="L3" s="11" t="s">
        <v>8</v>
      </c>
      <c r="M3" s="11" t="s">
        <v>12</v>
      </c>
      <c r="N3" s="11" t="s">
        <v>13</v>
      </c>
      <c r="O3" s="11" t="s">
        <v>18</v>
      </c>
      <c r="P3" s="11" t="s">
        <v>19</v>
      </c>
      <c r="Q3" s="11" t="s">
        <v>23</v>
      </c>
      <c r="R3" s="11" t="s">
        <v>28</v>
      </c>
      <c r="S3" s="11" t="s">
        <v>24</v>
      </c>
      <c r="T3" s="11" t="s">
        <v>25</v>
      </c>
      <c r="U3" s="11"/>
      <c r="V3" s="11" t="s">
        <v>10</v>
      </c>
    </row>
    <row r="4" spans="1:22">
      <c r="A4" s="1">
        <v>39571</v>
      </c>
      <c r="B4" s="2">
        <v>0</v>
      </c>
      <c r="C4" s="31">
        <v>8</v>
      </c>
      <c r="D4" s="26">
        <v>4230.3828000000003</v>
      </c>
      <c r="E4" s="26">
        <v>2.0000000000095497E-3</v>
      </c>
      <c r="F4" s="27">
        <v>4476.82</v>
      </c>
      <c r="G4" s="28">
        <v>4951.3680000000004</v>
      </c>
      <c r="H4" s="27">
        <v>7.21</v>
      </c>
      <c r="I4" s="27">
        <v>4.8499999999999996</v>
      </c>
      <c r="J4" s="28">
        <v>33.339969600000003</v>
      </c>
      <c r="K4" s="28">
        <v>1306.8077369999999</v>
      </c>
      <c r="L4" s="36">
        <v>510</v>
      </c>
      <c r="M4" s="35">
        <v>5.3180979411764699</v>
      </c>
      <c r="N4" s="35">
        <v>8.2196078431372541</v>
      </c>
      <c r="O4" s="35">
        <v>504.71999999999997</v>
      </c>
      <c r="P4" s="35">
        <v>12.11328</v>
      </c>
      <c r="Q4" s="35">
        <v>2.3447630843263632</v>
      </c>
      <c r="R4" s="35">
        <v>5.1809891562894599</v>
      </c>
      <c r="S4" s="35">
        <v>9.2420080044051584E-2</v>
      </c>
      <c r="T4" s="35">
        <v>2.8783273090497E-2</v>
      </c>
      <c r="U4" s="35">
        <v>3.2108954306021826</v>
      </c>
      <c r="V4" s="138">
        <f>COUNT(C4:C27)</f>
        <v>24</v>
      </c>
    </row>
    <row r="5" spans="1:22">
      <c r="A5" s="1">
        <v>39572</v>
      </c>
      <c r="B5" s="2">
        <v>1</v>
      </c>
      <c r="C5" s="31">
        <v>8</v>
      </c>
      <c r="D5" s="26">
        <v>3460.1776</v>
      </c>
      <c r="E5" s="26">
        <v>1758.8288</v>
      </c>
      <c r="F5" s="27">
        <v>4476.82</v>
      </c>
      <c r="G5" s="28">
        <v>4277.8159999999998</v>
      </c>
      <c r="H5" s="27">
        <v>7.21</v>
      </c>
      <c r="I5" s="27">
        <v>5.51</v>
      </c>
      <c r="J5" s="28">
        <v>33.339969600000003</v>
      </c>
      <c r="K5" s="28">
        <v>458.42458199999999</v>
      </c>
      <c r="L5" s="36">
        <v>503.88802488335926</v>
      </c>
      <c r="M5" s="35">
        <v>4.8137113410493821</v>
      </c>
      <c r="N5" s="35">
        <v>8.3193086419753079</v>
      </c>
      <c r="O5" s="41">
        <f>AVERAGE(O4,O7)</f>
        <v>470.28999999999996</v>
      </c>
      <c r="P5" s="41">
        <f t="shared" ref="P5:U5" si="0">AVERAGE(P4,P7)</f>
        <v>11.286960000000001</v>
      </c>
      <c r="Q5" s="41">
        <f t="shared" si="0"/>
        <v>2.1980047962086098</v>
      </c>
      <c r="R5" s="41">
        <f t="shared" si="0"/>
        <v>5.333302227344082</v>
      </c>
      <c r="S5" s="41">
        <f t="shared" si="0"/>
        <v>8.6635524314035289E-2</v>
      </c>
      <c r="T5" s="41">
        <f t="shared" si="0"/>
        <v>2.9629456818578231E-2</v>
      </c>
      <c r="U5" s="41">
        <f t="shared" si="0"/>
        <v>2.9319328544769654</v>
      </c>
      <c r="V5" s="138"/>
    </row>
    <row r="6" spans="1:22">
      <c r="A6" s="1">
        <v>39573</v>
      </c>
      <c r="B6" s="2">
        <v>2</v>
      </c>
      <c r="C6" s="32">
        <v>8</v>
      </c>
      <c r="D6" s="26">
        <v>3454.4297999999999</v>
      </c>
      <c r="E6" s="26">
        <v>1278.8874999999998</v>
      </c>
      <c r="F6" s="27">
        <v>4354.3559999999998</v>
      </c>
      <c r="G6" s="28">
        <v>3573.6480000000001</v>
      </c>
      <c r="H6" s="27">
        <v>7.23</v>
      </c>
      <c r="I6" s="27">
        <v>5.09</v>
      </c>
      <c r="J6" s="28">
        <v>35.126039399999996</v>
      </c>
      <c r="K6" s="28">
        <v>430.44282180000005</v>
      </c>
      <c r="L6" s="36">
        <v>512.62135922330094</v>
      </c>
      <c r="M6" s="35">
        <v>4.6456710340909089</v>
      </c>
      <c r="N6" s="35">
        <v>8.1775757575757577</v>
      </c>
      <c r="O6" s="41">
        <f t="shared" ref="O6:U6" si="1">AVERAGE(O5,O8)</f>
        <v>413.69499999999999</v>
      </c>
      <c r="P6" s="41">
        <f t="shared" si="1"/>
        <v>9.9286799999999999</v>
      </c>
      <c r="Q6" s="41">
        <f t="shared" si="1"/>
        <v>1.9515414788028487</v>
      </c>
      <c r="R6" s="41">
        <f t="shared" si="1"/>
        <v>6.0245966624317582</v>
      </c>
      <c r="S6" s="41">
        <f t="shared" si="1"/>
        <v>7.6921041996045797E-2</v>
      </c>
      <c r="T6" s="41">
        <f t="shared" si="1"/>
        <v>3.3469981457954212E-2</v>
      </c>
      <c r="U6" s="41">
        <f t="shared" si="1"/>
        <v>2.4314630152551633</v>
      </c>
      <c r="V6" s="138"/>
    </row>
    <row r="7" spans="1:22">
      <c r="A7" s="1">
        <v>39574</v>
      </c>
      <c r="B7" s="2">
        <v>3</v>
      </c>
      <c r="C7" s="32">
        <v>8</v>
      </c>
      <c r="D7" s="26">
        <v>3460.1776</v>
      </c>
      <c r="E7" s="26">
        <v>1135.1925000000001</v>
      </c>
      <c r="F7" s="27">
        <v>4354.3559999999998</v>
      </c>
      <c r="G7" s="28">
        <v>3680.8040000000001</v>
      </c>
      <c r="H7" s="27">
        <v>7.5</v>
      </c>
      <c r="I7" s="27">
        <v>4.88</v>
      </c>
      <c r="J7" s="28">
        <v>57.7495902</v>
      </c>
      <c r="K7" s="28">
        <v>503.67168360000005</v>
      </c>
      <c r="L7" s="36">
        <v>501.34228187919462</v>
      </c>
      <c r="M7" s="35">
        <v>4.7062049926372147</v>
      </c>
      <c r="N7" s="35">
        <v>8.3615528781793849</v>
      </c>
      <c r="O7" s="35">
        <v>435.86</v>
      </c>
      <c r="P7" s="35">
        <v>10.46064</v>
      </c>
      <c r="Q7" s="35">
        <v>2.0512465080908564</v>
      </c>
      <c r="R7" s="35">
        <v>5.4856152983987041</v>
      </c>
      <c r="S7" s="35">
        <v>8.0850968584018981E-2</v>
      </c>
      <c r="T7" s="35">
        <v>3.0475640546659466E-2</v>
      </c>
      <c r="U7" s="35">
        <v>2.6529702783517481</v>
      </c>
      <c r="V7" s="138"/>
    </row>
    <row r="8" spans="1:22">
      <c r="A8" s="1">
        <v>39575</v>
      </c>
      <c r="B8" s="2">
        <v>4</v>
      </c>
      <c r="C8" s="32">
        <v>8</v>
      </c>
      <c r="D8" s="26">
        <v>2977.3624</v>
      </c>
      <c r="E8" s="26">
        <v>1333.4915999999998</v>
      </c>
      <c r="F8" s="27">
        <v>4737.0559999999996</v>
      </c>
      <c r="G8" s="28">
        <v>3803.268</v>
      </c>
      <c r="H8" s="27">
        <v>7.06</v>
      </c>
      <c r="I8" s="27">
        <v>5.09</v>
      </c>
      <c r="J8" s="28">
        <v>65.489226000000002</v>
      </c>
      <c r="K8" s="28">
        <v>466.75957439999996</v>
      </c>
      <c r="L8" s="36">
        <v>473.91304347826093</v>
      </c>
      <c r="M8" s="35">
        <v>4.9320628165137608</v>
      </c>
      <c r="N8" s="35">
        <v>8.845504587155963</v>
      </c>
      <c r="O8" s="41">
        <f t="shared" ref="O8:U8" si="2">AVERAGE(O7,O10)</f>
        <v>357.1</v>
      </c>
      <c r="P8" s="41">
        <f t="shared" si="2"/>
        <v>8.5703999999999994</v>
      </c>
      <c r="Q8" s="41">
        <f t="shared" si="2"/>
        <v>1.7050781613970873</v>
      </c>
      <c r="R8" s="41">
        <f t="shared" si="2"/>
        <v>6.7158910975194352</v>
      </c>
      <c r="S8" s="41">
        <f t="shared" si="2"/>
        <v>6.7206559678056305E-2</v>
      </c>
      <c r="T8" s="41">
        <f t="shared" si="2"/>
        <v>3.73105060973302E-2</v>
      </c>
      <c r="U8" s="41">
        <f t="shared" si="2"/>
        <v>1.9309931760333616</v>
      </c>
      <c r="V8" s="138"/>
    </row>
    <row r="9" spans="1:22">
      <c r="A9" s="1">
        <v>39576</v>
      </c>
      <c r="B9" s="2">
        <v>5</v>
      </c>
      <c r="C9" s="32">
        <v>8</v>
      </c>
      <c r="D9" s="26">
        <v>3313.6087000000002</v>
      </c>
      <c r="E9" s="26">
        <v>1132.3186000000001</v>
      </c>
      <c r="F9" s="27">
        <v>5211.6039999999994</v>
      </c>
      <c r="G9" s="28">
        <v>4017.5800000000004</v>
      </c>
      <c r="H9" s="27">
        <v>7.67</v>
      </c>
      <c r="I9" s="27">
        <v>4.9400000000000004</v>
      </c>
      <c r="J9" s="28">
        <v>54.772807199999995</v>
      </c>
      <c r="K9" s="28">
        <v>500.69490060000004</v>
      </c>
      <c r="L9" s="36">
        <v>428.57142857142856</v>
      </c>
      <c r="M9" s="35">
        <v>5.5053122833333328</v>
      </c>
      <c r="N9" s="35">
        <v>9.7813333333333343</v>
      </c>
      <c r="O9" s="41">
        <f t="shared" ref="O9:U9" si="3">AVERAGE(O8,O11)</f>
        <v>279</v>
      </c>
      <c r="P9" s="41">
        <f t="shared" si="3"/>
        <v>6.6959999999999997</v>
      </c>
      <c r="Q9" s="41">
        <f t="shared" si="3"/>
        <v>1.3327887066178619</v>
      </c>
      <c r="R9" s="41">
        <f t="shared" si="3"/>
        <v>7.2808864060783574</v>
      </c>
      <c r="S9" s="41">
        <f t="shared" si="3"/>
        <v>5.2532573448809072E-2</v>
      </c>
      <c r="T9" s="41">
        <f t="shared" si="3"/>
        <v>4.0449368922657547E-2</v>
      </c>
      <c r="U9" s="41">
        <f t="shared" si="3"/>
        <v>1.3997719153395431</v>
      </c>
      <c r="V9" s="138"/>
    </row>
    <row r="10" spans="1:22">
      <c r="A10" s="1">
        <v>39577</v>
      </c>
      <c r="B10" s="2">
        <v>6</v>
      </c>
      <c r="C10" s="32">
        <v>8</v>
      </c>
      <c r="D10" s="26">
        <v>3557.8901999999998</v>
      </c>
      <c r="E10" s="26">
        <v>997.24530000000004</v>
      </c>
      <c r="F10" s="27">
        <v>4706.4400000000005</v>
      </c>
      <c r="G10" s="28">
        <v>3711.42</v>
      </c>
      <c r="H10" s="27">
        <v>6.07</v>
      </c>
      <c r="I10" s="27">
        <v>4.84</v>
      </c>
      <c r="J10" s="28">
        <v>233.97514380000001</v>
      </c>
      <c r="K10" s="28">
        <v>588.80767739999999</v>
      </c>
      <c r="L10" s="36">
        <v>529.41176470588232</v>
      </c>
      <c r="M10" s="35">
        <v>4.4150301444444446</v>
      </c>
      <c r="N10" s="35">
        <v>7.9182222222222229</v>
      </c>
      <c r="O10" s="41">
        <f>AVERAGE(O11,O13)</f>
        <v>278.34000000000003</v>
      </c>
      <c r="P10" s="41">
        <f t="shared" ref="P10:U10" si="4">AVERAGE(P11,P13)</f>
        <v>6.6801599999999999</v>
      </c>
      <c r="Q10" s="41">
        <f t="shared" si="4"/>
        <v>1.3589098147033183</v>
      </c>
      <c r="R10" s="41">
        <f t="shared" si="4"/>
        <v>7.9461668966401673</v>
      </c>
      <c r="S10" s="41">
        <f t="shared" si="4"/>
        <v>5.3562150772093642E-2</v>
      </c>
      <c r="T10" s="41">
        <f t="shared" si="4"/>
        <v>4.4145371648000933E-2</v>
      </c>
      <c r="U10" s="41">
        <f t="shared" si="4"/>
        <v>1.2090160737149753</v>
      </c>
      <c r="V10" s="138"/>
    </row>
    <row r="11" spans="1:22">
      <c r="A11" s="1">
        <v>39578</v>
      </c>
      <c r="B11" s="2">
        <v>7</v>
      </c>
      <c r="C11" s="32">
        <v>8</v>
      </c>
      <c r="D11" s="26">
        <v>3644.1071999999999</v>
      </c>
      <c r="E11" s="26">
        <v>287.39200000000005</v>
      </c>
      <c r="F11" s="29">
        <f>AVERAGE(F9,F10)</f>
        <v>4959.0219999999999</v>
      </c>
      <c r="G11" s="29">
        <f>AVERAGE(G9,G10)</f>
        <v>3864.5</v>
      </c>
      <c r="H11" s="27">
        <v>7.06</v>
      </c>
      <c r="I11" s="27">
        <v>5.03</v>
      </c>
      <c r="J11" s="29">
        <f>AVERAGE(J9,J10)</f>
        <v>144.3739755</v>
      </c>
      <c r="K11" s="29">
        <f>AVERAGE(K9,K10)</f>
        <v>544.75128900000004</v>
      </c>
      <c r="L11" s="36">
        <v>488.88888888888886</v>
      </c>
      <c r="M11" s="35">
        <v>4.7809818409090914</v>
      </c>
      <c r="N11" s="35">
        <v>8.5745454545454542</v>
      </c>
      <c r="O11" s="35">
        <v>200.9</v>
      </c>
      <c r="P11" s="35">
        <v>4.8216000000000001</v>
      </c>
      <c r="Q11" s="35">
        <v>0.96049925183863649</v>
      </c>
      <c r="R11" s="35">
        <v>7.8458817146372795</v>
      </c>
      <c r="S11" s="35">
        <v>3.785858721956184E-2</v>
      </c>
      <c r="T11" s="35">
        <v>4.3588231747984887E-2</v>
      </c>
      <c r="U11" s="35">
        <v>0.86855065464572478</v>
      </c>
      <c r="V11" s="138"/>
    </row>
    <row r="12" spans="1:22">
      <c r="A12" s="1">
        <v>39579</v>
      </c>
      <c r="B12" s="2">
        <v>8</v>
      </c>
      <c r="C12" s="32">
        <v>8</v>
      </c>
      <c r="D12" s="26">
        <v>3632.6116000000002</v>
      </c>
      <c r="E12" s="26">
        <v>324.7527</v>
      </c>
      <c r="F12" s="29">
        <f>AVERAGE(F10,F11)</f>
        <v>4832.7309999999998</v>
      </c>
      <c r="G12" s="29">
        <f>AVERAGE(G10,G11)</f>
        <v>3787.96</v>
      </c>
      <c r="H12" s="27">
        <v>6.03</v>
      </c>
      <c r="I12" s="27">
        <v>5.47</v>
      </c>
      <c r="J12" s="29">
        <f t="shared" ref="J12:U12" si="5">AVERAGE(J10,J11)</f>
        <v>189.17455964999999</v>
      </c>
      <c r="K12" s="29">
        <f t="shared" si="5"/>
        <v>566.77948319999996</v>
      </c>
      <c r="L12" s="29">
        <f t="shared" si="5"/>
        <v>509.15032679738556</v>
      </c>
      <c r="M12" s="29">
        <f t="shared" si="5"/>
        <v>4.598005992676768</v>
      </c>
      <c r="N12" s="29">
        <f t="shared" si="5"/>
        <v>8.2463838383838386</v>
      </c>
      <c r="O12" s="29">
        <f t="shared" si="5"/>
        <v>239.62</v>
      </c>
      <c r="P12" s="29">
        <f t="shared" si="5"/>
        <v>5.7508800000000004</v>
      </c>
      <c r="Q12" s="29">
        <f t="shared" si="5"/>
        <v>1.1597045332709774</v>
      </c>
      <c r="R12" s="29">
        <f t="shared" si="5"/>
        <v>7.8960243056387238</v>
      </c>
      <c r="S12" s="29">
        <f t="shared" si="5"/>
        <v>4.5710368995827741E-2</v>
      </c>
      <c r="T12" s="29">
        <f t="shared" si="5"/>
        <v>4.386680169799291E-2</v>
      </c>
      <c r="U12" s="29">
        <f t="shared" si="5"/>
        <v>1.0387833641803501</v>
      </c>
      <c r="V12" s="138"/>
    </row>
    <row r="13" spans="1:22">
      <c r="A13" s="1">
        <v>39580</v>
      </c>
      <c r="B13" s="2">
        <v>9</v>
      </c>
      <c r="C13" s="32">
        <v>8</v>
      </c>
      <c r="D13" s="26">
        <v>3948.7406000000005</v>
      </c>
      <c r="E13" s="26">
        <v>186.80550000000005</v>
      </c>
      <c r="F13" s="27">
        <v>5180.9879999999994</v>
      </c>
      <c r="G13" s="28">
        <v>4140.0439999999999</v>
      </c>
      <c r="H13" s="27">
        <v>7</v>
      </c>
      <c r="I13" s="27">
        <v>5.27</v>
      </c>
      <c r="J13" s="28">
        <v>62.51244299999999</v>
      </c>
      <c r="K13" s="28">
        <v>392.33999939999995</v>
      </c>
      <c r="L13" s="36">
        <v>428.57142857142856</v>
      </c>
      <c r="M13" s="35">
        <v>4.9907971166666663</v>
      </c>
      <c r="N13" s="35">
        <v>9.7813333333333343</v>
      </c>
      <c r="O13" s="35">
        <v>355.78000000000003</v>
      </c>
      <c r="P13" s="35">
        <v>8.5387199999999996</v>
      </c>
      <c r="Q13" s="35">
        <v>1.7573203775680002</v>
      </c>
      <c r="R13" s="35">
        <v>8.0464520786430551</v>
      </c>
      <c r="S13" s="35">
        <v>6.9265714324625444E-2</v>
      </c>
      <c r="T13" s="35">
        <v>4.4702511548016972E-2</v>
      </c>
      <c r="U13" s="35">
        <v>1.549481492784226</v>
      </c>
      <c r="V13" s="138"/>
    </row>
    <row r="14" spans="1:22">
      <c r="A14" s="1">
        <v>39581</v>
      </c>
      <c r="B14" s="2">
        <v>10</v>
      </c>
      <c r="C14" s="32">
        <v>8</v>
      </c>
      <c r="D14" s="26">
        <v>3644.1071999999999</v>
      </c>
      <c r="E14" s="26">
        <v>2.0000000000095497E-3</v>
      </c>
      <c r="F14" s="29">
        <f>AVERAGE(F12,F13)</f>
        <v>5006.8594999999996</v>
      </c>
      <c r="G14" s="29">
        <f>AVERAGE(G12,G13)</f>
        <v>3964.002</v>
      </c>
      <c r="H14" s="27">
        <v>5.43</v>
      </c>
      <c r="I14" s="27">
        <v>5.55</v>
      </c>
      <c r="J14" s="29">
        <f>AVERAGE(J12,J13)</f>
        <v>125.84350132499999</v>
      </c>
      <c r="K14" s="29">
        <f>AVERAGE(K12,K13)</f>
        <v>479.55974129999993</v>
      </c>
      <c r="L14" s="36">
        <v>440</v>
      </c>
      <c r="M14" s="35">
        <v>4.8611660227272724</v>
      </c>
      <c r="N14" s="35">
        <v>9.5272727272727273</v>
      </c>
      <c r="O14" s="29">
        <f t="shared" ref="O14:U14" si="6">AVERAGE(O12,O13)</f>
        <v>297.70000000000005</v>
      </c>
      <c r="P14" s="29">
        <f t="shared" si="6"/>
        <v>7.1448</v>
      </c>
      <c r="Q14" s="29">
        <f t="shared" si="6"/>
        <v>1.4585124554194888</v>
      </c>
      <c r="R14" s="29">
        <f t="shared" si="6"/>
        <v>7.9712381921408895</v>
      </c>
      <c r="S14" s="29">
        <f t="shared" si="6"/>
        <v>5.7488041660226592E-2</v>
      </c>
      <c r="T14" s="29">
        <f t="shared" si="6"/>
        <v>4.4284656623004945E-2</v>
      </c>
      <c r="U14" s="29">
        <f t="shared" si="6"/>
        <v>1.2941324284822882</v>
      </c>
      <c r="V14" s="138"/>
    </row>
    <row r="15" spans="1:22">
      <c r="A15" s="1">
        <v>39582</v>
      </c>
      <c r="B15" s="2">
        <v>11</v>
      </c>
      <c r="C15" s="32">
        <v>8</v>
      </c>
      <c r="D15" s="26">
        <v>3948.7406000000005</v>
      </c>
      <c r="E15" s="26">
        <v>2.0000000000095497E-3</v>
      </c>
      <c r="F15" s="27">
        <v>4767.6720000000005</v>
      </c>
      <c r="G15" s="28">
        <v>4048.1960000000004</v>
      </c>
      <c r="H15" s="27">
        <v>7.17</v>
      </c>
      <c r="I15" s="27">
        <v>5.6</v>
      </c>
      <c r="J15" s="28">
        <v>57.7495902</v>
      </c>
      <c r="K15" s="28">
        <v>370.90716180000004</v>
      </c>
      <c r="L15" s="36">
        <v>428.57142857142856</v>
      </c>
      <c r="M15" s="35">
        <v>4.9393456000000002</v>
      </c>
      <c r="N15" s="35">
        <v>9.7813333333333343</v>
      </c>
      <c r="O15" s="35">
        <v>262.71999999999997</v>
      </c>
      <c r="P15" s="35">
        <v>6.3052800000000007</v>
      </c>
      <c r="Q15" s="35">
        <v>1.297664876032</v>
      </c>
      <c r="R15" s="35">
        <v>8.3589362697686411</v>
      </c>
      <c r="S15" s="35">
        <v>5.1148149045380842E-2</v>
      </c>
      <c r="T15" s="35">
        <v>4.6438534832048003E-2</v>
      </c>
      <c r="U15" s="35">
        <v>1.1014160810707287</v>
      </c>
      <c r="V15" s="138"/>
    </row>
    <row r="16" spans="1:22">
      <c r="A16" s="1">
        <v>39583</v>
      </c>
      <c r="B16" s="2">
        <v>12</v>
      </c>
      <c r="C16" s="32">
        <v>8</v>
      </c>
      <c r="D16" s="29">
        <f>AVERAGE(D14,D15)</f>
        <v>3796.4239000000002</v>
      </c>
      <c r="E16" s="29">
        <f>AVERAGE(E14,E15)</f>
        <v>2.0000000000095497E-3</v>
      </c>
      <c r="F16" s="29">
        <f>AVERAGE(F14,F15)</f>
        <v>4887.2657500000005</v>
      </c>
      <c r="G16" s="29">
        <f>AVERAGE(G14,G15)</f>
        <v>4006.0990000000002</v>
      </c>
      <c r="H16" s="27">
        <v>5.31</v>
      </c>
      <c r="I16" s="27">
        <v>5.7</v>
      </c>
      <c r="J16" s="29">
        <f t="shared" ref="J16:K18" si="7">AVERAGE(J14,J15)</f>
        <v>91.796545762499989</v>
      </c>
      <c r="K16" s="29">
        <f t="shared" si="7"/>
        <v>425.23345154999998</v>
      </c>
      <c r="L16" s="36">
        <v>384</v>
      </c>
      <c r="M16" s="35">
        <v>5.5126625000000002</v>
      </c>
      <c r="N16" s="35">
        <v>10.916666666666666</v>
      </c>
      <c r="O16" s="29">
        <f t="shared" ref="O16:U16" si="8">AVERAGE(O14,O15)</f>
        <v>280.21000000000004</v>
      </c>
      <c r="P16" s="29">
        <f t="shared" si="8"/>
        <v>6.7250399999999999</v>
      </c>
      <c r="Q16" s="29">
        <f t="shared" si="8"/>
        <v>1.3780886657257443</v>
      </c>
      <c r="R16" s="29">
        <f t="shared" si="8"/>
        <v>8.1650872309547644</v>
      </c>
      <c r="S16" s="29">
        <f t="shared" si="8"/>
        <v>5.4318095352803714E-2</v>
      </c>
      <c r="T16" s="29">
        <f t="shared" si="8"/>
        <v>4.5361595727526474E-2</v>
      </c>
      <c r="U16" s="29">
        <f t="shared" si="8"/>
        <v>1.1977742547765085</v>
      </c>
      <c r="V16" s="138"/>
    </row>
    <row r="17" spans="1:22">
      <c r="A17" s="1">
        <v>39585</v>
      </c>
      <c r="B17" s="2">
        <v>14</v>
      </c>
      <c r="C17" s="32">
        <v>8</v>
      </c>
      <c r="D17" s="26">
        <v>3632.6116000000002</v>
      </c>
      <c r="E17" s="26">
        <v>2.0000000000095497E-3</v>
      </c>
      <c r="F17" s="29">
        <f>AVERAGE(F15,F16)</f>
        <v>4827.4688750000005</v>
      </c>
      <c r="G17" s="29">
        <f>AVERAGE(G15,G16)</f>
        <v>4027.1475</v>
      </c>
      <c r="H17" s="27">
        <v>5.31</v>
      </c>
      <c r="I17" s="27">
        <v>6.03</v>
      </c>
      <c r="J17" s="29">
        <f t="shared" si="7"/>
        <v>74.773067981249994</v>
      </c>
      <c r="K17" s="29">
        <f t="shared" si="7"/>
        <v>398.07030667499998</v>
      </c>
      <c r="L17" s="36">
        <v>392.30769230769232</v>
      </c>
      <c r="M17" s="35">
        <v>5.3959237647058824</v>
      </c>
      <c r="N17" s="35">
        <v>10.685490196078431</v>
      </c>
      <c r="O17" s="29">
        <f t="shared" ref="O17:U17" si="9">AVERAGE(O15,O16)</f>
        <v>271.46500000000003</v>
      </c>
      <c r="P17" s="29">
        <f t="shared" si="9"/>
        <v>6.5151599999999998</v>
      </c>
      <c r="Q17" s="29">
        <f t="shared" si="9"/>
        <v>1.3378767708788721</v>
      </c>
      <c r="R17" s="29">
        <f t="shared" si="9"/>
        <v>8.2620117503617028</v>
      </c>
      <c r="S17" s="29">
        <f t="shared" si="9"/>
        <v>5.2733122199092278E-2</v>
      </c>
      <c r="T17" s="29">
        <f t="shared" si="9"/>
        <v>4.5900065279787239E-2</v>
      </c>
      <c r="U17" s="29">
        <f t="shared" si="9"/>
        <v>1.1495951679236187</v>
      </c>
      <c r="V17" s="138"/>
    </row>
    <row r="18" spans="1:22">
      <c r="A18" s="1">
        <v>39586</v>
      </c>
      <c r="B18" s="2">
        <v>15</v>
      </c>
      <c r="C18" s="32">
        <v>8</v>
      </c>
      <c r="D18" s="29">
        <f>AVERAGE(D16,D17)</f>
        <v>3714.51775</v>
      </c>
      <c r="E18" s="29">
        <f>AVERAGE(E16,E17)</f>
        <v>2.0000000000095497E-3</v>
      </c>
      <c r="F18" s="29">
        <f>AVERAGE(F16,F17)</f>
        <v>4857.3673125000005</v>
      </c>
      <c r="G18" s="29">
        <f>AVERAGE(G16,G17)</f>
        <v>4016.6232500000001</v>
      </c>
      <c r="H18" s="27">
        <v>6.18</v>
      </c>
      <c r="I18" s="27">
        <v>6.01</v>
      </c>
      <c r="J18" s="29">
        <f t="shared" si="7"/>
        <v>83.284806871874991</v>
      </c>
      <c r="K18" s="29">
        <f t="shared" si="7"/>
        <v>411.65187911249996</v>
      </c>
      <c r="L18" s="36">
        <v>400</v>
      </c>
      <c r="M18" s="35">
        <v>5.2921560000000003</v>
      </c>
      <c r="N18" s="35">
        <v>10.48</v>
      </c>
      <c r="O18" s="29">
        <f t="shared" ref="O18:U18" si="10">AVERAGE(O16,O17)</f>
        <v>275.83750000000003</v>
      </c>
      <c r="P18" s="29">
        <f t="shared" si="10"/>
        <v>6.6200999999999999</v>
      </c>
      <c r="Q18" s="29">
        <f t="shared" si="10"/>
        <v>1.3579827183023081</v>
      </c>
      <c r="R18" s="29">
        <f t="shared" si="10"/>
        <v>8.2135494906582345</v>
      </c>
      <c r="S18" s="29">
        <f t="shared" si="10"/>
        <v>5.3525608775947996E-2</v>
      </c>
      <c r="T18" s="29">
        <f t="shared" si="10"/>
        <v>4.5630830503656857E-2</v>
      </c>
      <c r="U18" s="29">
        <f t="shared" si="10"/>
        <v>1.1736847113500635</v>
      </c>
      <c r="V18" s="138"/>
    </row>
    <row r="19" spans="1:22">
      <c r="A19" s="1">
        <v>39588</v>
      </c>
      <c r="B19" s="2">
        <v>17</v>
      </c>
      <c r="C19" s="32">
        <v>8</v>
      </c>
      <c r="D19" s="26">
        <v>3736.0719999999997</v>
      </c>
      <c r="E19" s="26">
        <v>2.0000000000095497E-3</v>
      </c>
      <c r="F19" s="27">
        <v>5823.9240000000009</v>
      </c>
      <c r="G19" s="28">
        <v>3497.1080000000002</v>
      </c>
      <c r="H19" s="27">
        <v>6.8</v>
      </c>
      <c r="I19" s="27">
        <v>6.09</v>
      </c>
      <c r="J19" s="28">
        <v>82.159210799999997</v>
      </c>
      <c r="K19" s="28">
        <v>518.55559860000005</v>
      </c>
      <c r="L19" s="36">
        <v>480</v>
      </c>
      <c r="M19" s="35">
        <v>4.3182522916666661</v>
      </c>
      <c r="N19" s="35">
        <v>8.7333333333333325</v>
      </c>
      <c r="O19" s="35">
        <v>281.2</v>
      </c>
      <c r="P19" s="35">
        <v>6.748800000000001</v>
      </c>
      <c r="Q19" s="35">
        <v>1.2142925444166666</v>
      </c>
      <c r="R19" s="35">
        <v>7.743980562876998</v>
      </c>
      <c r="S19" s="35">
        <v>4.7861984394950069E-2</v>
      </c>
      <c r="T19" s="35">
        <v>4.3022114238205546E-2</v>
      </c>
      <c r="U19" s="35">
        <v>1.1124972643126521</v>
      </c>
      <c r="V19" s="138"/>
    </row>
    <row r="20" spans="1:22">
      <c r="A20" s="1">
        <v>39589</v>
      </c>
      <c r="B20" s="2">
        <v>18</v>
      </c>
      <c r="C20" s="32">
        <v>8</v>
      </c>
      <c r="D20" s="26">
        <v>3948.7406000000005</v>
      </c>
      <c r="E20" s="26">
        <v>2.0000000000095497E-3</v>
      </c>
      <c r="F20" s="27">
        <v>4905.4439999999995</v>
      </c>
      <c r="G20" s="28">
        <v>3711.42</v>
      </c>
      <c r="H20" s="27">
        <v>5.33</v>
      </c>
      <c r="I20" s="27">
        <v>5.87</v>
      </c>
      <c r="J20" s="28">
        <v>288.74795099999994</v>
      </c>
      <c r="K20" s="28">
        <v>502.48097039999999</v>
      </c>
      <c r="L20" s="36">
        <v>442.10526315789474</v>
      </c>
      <c r="M20" s="35">
        <v>4.6883882023809518</v>
      </c>
      <c r="N20" s="35">
        <v>9.4819047619047616</v>
      </c>
      <c r="O20" s="35">
        <v>408.36</v>
      </c>
      <c r="P20" s="35">
        <v>9.8006399999999996</v>
      </c>
      <c r="Q20" s="35">
        <v>1.9145502063242854</v>
      </c>
      <c r="R20" s="35">
        <v>8.1847917641484607</v>
      </c>
      <c r="S20" s="35">
        <v>7.5463011380393075E-2</v>
      </c>
      <c r="T20" s="35">
        <v>4.547106535638034E-2</v>
      </c>
      <c r="U20" s="35">
        <v>1.659583095072664</v>
      </c>
      <c r="V20" s="138"/>
    </row>
    <row r="21" spans="1:22">
      <c r="A21" s="1">
        <v>39590</v>
      </c>
      <c r="B21" s="2">
        <v>19</v>
      </c>
      <c r="C21" s="32">
        <v>8</v>
      </c>
      <c r="D21" s="29">
        <f>AVERAGE(D19,D20)</f>
        <v>3842.4063000000001</v>
      </c>
      <c r="E21" s="29">
        <f>AVERAGE(E19,E20)</f>
        <v>2.0000000000095497E-3</v>
      </c>
      <c r="F21" s="29">
        <f>AVERAGE(F19,F20)</f>
        <v>5364.6840000000002</v>
      </c>
      <c r="G21" s="29">
        <f>AVERAGE(G19,G20)</f>
        <v>3604.2640000000001</v>
      </c>
      <c r="H21" s="27">
        <v>6.95</v>
      </c>
      <c r="I21" s="27">
        <v>5.85</v>
      </c>
      <c r="J21" s="29">
        <f>AVERAGE(J19,J20)</f>
        <v>185.45358089999996</v>
      </c>
      <c r="K21" s="29">
        <f>AVERAGE(K19,K20)</f>
        <v>510.51828450000005</v>
      </c>
      <c r="L21" s="36">
        <v>432</v>
      </c>
      <c r="M21" s="35">
        <v>4.7980581018518516</v>
      </c>
      <c r="N21" s="35">
        <v>9.7037037037037042</v>
      </c>
      <c r="O21" s="29">
        <f t="shared" ref="O21:U21" si="11">AVERAGE(O19,O20)</f>
        <v>344.78</v>
      </c>
      <c r="P21" s="29">
        <f t="shared" si="11"/>
        <v>8.2747200000000003</v>
      </c>
      <c r="Q21" s="29">
        <f t="shared" si="11"/>
        <v>1.5644213753704759</v>
      </c>
      <c r="R21" s="29">
        <f t="shared" si="11"/>
        <v>7.9643861635127298</v>
      </c>
      <c r="S21" s="29">
        <f t="shared" si="11"/>
        <v>6.1662497887671572E-2</v>
      </c>
      <c r="T21" s="29">
        <f t="shared" si="11"/>
        <v>4.4246589797292943E-2</v>
      </c>
      <c r="U21" s="29">
        <f t="shared" si="11"/>
        <v>1.386040179692658</v>
      </c>
      <c r="V21" s="138"/>
    </row>
    <row r="22" spans="1:22">
      <c r="A22" s="1">
        <v>39591</v>
      </c>
      <c r="B22" s="2">
        <v>20</v>
      </c>
      <c r="C22" s="32">
        <v>8</v>
      </c>
      <c r="D22" s="26">
        <v>3603.8726000000001</v>
      </c>
      <c r="E22" s="26">
        <v>2.0000000000095497E-3</v>
      </c>
      <c r="F22" s="27">
        <v>5318.76</v>
      </c>
      <c r="G22" s="28">
        <v>3772.652</v>
      </c>
      <c r="H22" s="27">
        <v>5.39</v>
      </c>
      <c r="I22" s="27">
        <v>5.82</v>
      </c>
      <c r="J22" s="28">
        <v>312.56221499999998</v>
      </c>
      <c r="K22" s="28">
        <v>539.98843620000002</v>
      </c>
      <c r="L22" s="36">
        <v>485.71428571428572</v>
      </c>
      <c r="M22" s="35">
        <v>4.2674493235294113</v>
      </c>
      <c r="N22" s="35">
        <v>8.6305882352941179</v>
      </c>
      <c r="O22" s="35">
        <v>354.88</v>
      </c>
      <c r="P22" s="35">
        <v>8.5171200000000002</v>
      </c>
      <c r="Q22" s="35">
        <v>1.5144324159341174</v>
      </c>
      <c r="R22" s="35">
        <v>7.4699627891136595</v>
      </c>
      <c r="S22" s="35">
        <v>5.9692156549858169E-2</v>
      </c>
      <c r="T22" s="35">
        <v>4.1499793272853663E-2</v>
      </c>
      <c r="U22" s="35">
        <v>1.4383723831440074</v>
      </c>
      <c r="V22" s="138"/>
    </row>
    <row r="23" spans="1:22">
      <c r="A23" s="1">
        <v>39594</v>
      </c>
      <c r="B23" s="2">
        <v>23</v>
      </c>
      <c r="C23" s="32">
        <v>8</v>
      </c>
      <c r="D23" s="26">
        <v>4239.0045000000009</v>
      </c>
      <c r="E23" s="26">
        <v>34.488800000000012</v>
      </c>
      <c r="F23" s="27">
        <v>4859.5200000000004</v>
      </c>
      <c r="G23" s="28">
        <v>3772.652</v>
      </c>
      <c r="H23" s="27">
        <v>6.96</v>
      </c>
      <c r="I23" s="27">
        <v>5.66</v>
      </c>
      <c r="J23" s="28">
        <v>92.280272999999994</v>
      </c>
      <c r="K23" s="28">
        <v>489.9784818</v>
      </c>
      <c r="L23" s="36">
        <v>425.58139534883719</v>
      </c>
      <c r="M23" s="35">
        <v>4.8186092540983596</v>
      </c>
      <c r="N23" s="35">
        <v>9.8500546448087434</v>
      </c>
      <c r="O23" s="35">
        <v>559.72</v>
      </c>
      <c r="P23" s="35">
        <v>13.43328</v>
      </c>
      <c r="Q23" s="35">
        <v>2.697071971703934</v>
      </c>
      <c r="R23" s="35">
        <v>8.6222442831790644</v>
      </c>
      <c r="S23" s="35">
        <v>0.10630652161647181</v>
      </c>
      <c r="T23" s="35">
        <v>4.7901357128772581E-2</v>
      </c>
      <c r="U23" s="35">
        <v>2.2192799533985936</v>
      </c>
      <c r="V23" s="138"/>
    </row>
    <row r="24" spans="1:22">
      <c r="A24" s="1">
        <v>39595</v>
      </c>
      <c r="B24" s="2">
        <v>24</v>
      </c>
      <c r="C24" s="32">
        <v>8</v>
      </c>
      <c r="D24" s="29">
        <f>AVERAGE(D22,D23)</f>
        <v>3921.4385500000008</v>
      </c>
      <c r="E24" s="29">
        <f>AVERAGE(E22,E23)</f>
        <v>17.245400000000011</v>
      </c>
      <c r="F24" s="29">
        <f>AVERAGE(F22,F23)</f>
        <v>5089.1400000000003</v>
      </c>
      <c r="G24" s="29">
        <f>AVERAGE(G22,G23)</f>
        <v>3772.652</v>
      </c>
      <c r="H24" s="27">
        <v>7.36</v>
      </c>
      <c r="I24" s="27">
        <v>5.88</v>
      </c>
      <c r="J24" s="29">
        <f t="shared" ref="J24:U24" si="12">AVERAGE(J22,J23)</f>
        <v>202.421244</v>
      </c>
      <c r="K24" s="29">
        <f t="shared" si="12"/>
        <v>514.98345900000004</v>
      </c>
      <c r="L24" s="29">
        <f t="shared" si="12"/>
        <v>455.64784053156143</v>
      </c>
      <c r="M24" s="29">
        <f t="shared" si="12"/>
        <v>4.5430292888138855</v>
      </c>
      <c r="N24" s="29">
        <f t="shared" si="12"/>
        <v>9.2403214400514315</v>
      </c>
      <c r="O24" s="29">
        <f t="shared" si="12"/>
        <v>457.3</v>
      </c>
      <c r="P24" s="29">
        <f t="shared" si="12"/>
        <v>10.975200000000001</v>
      </c>
      <c r="Q24" s="29">
        <f t="shared" si="12"/>
        <v>2.1057521938190256</v>
      </c>
      <c r="R24" s="29">
        <f t="shared" si="12"/>
        <v>8.0461035361463615</v>
      </c>
      <c r="S24" s="29">
        <f t="shared" si="12"/>
        <v>8.299933908316498E-2</v>
      </c>
      <c r="T24" s="29">
        <f t="shared" si="12"/>
        <v>4.4700575200813122E-2</v>
      </c>
      <c r="U24" s="29">
        <f t="shared" si="12"/>
        <v>1.8288261682713005</v>
      </c>
      <c r="V24" s="138"/>
    </row>
    <row r="25" spans="1:22">
      <c r="A25" s="1">
        <v>39596</v>
      </c>
      <c r="B25" s="2">
        <v>25</v>
      </c>
      <c r="C25" s="32">
        <v>8</v>
      </c>
      <c r="D25" s="26">
        <v>3908.5059999999999</v>
      </c>
      <c r="E25" s="26">
        <v>31.61490000000002</v>
      </c>
      <c r="F25" s="27">
        <v>4660.5159999999996</v>
      </c>
      <c r="G25" s="28">
        <v>2991.9439999999995</v>
      </c>
      <c r="H25" s="27">
        <v>7.2</v>
      </c>
      <c r="I25" s="27">
        <v>5.35</v>
      </c>
      <c r="J25" s="28">
        <v>67.275295799999995</v>
      </c>
      <c r="K25" s="28">
        <v>445.32673679999999</v>
      </c>
      <c r="L25" s="36">
        <v>417.39130434782606</v>
      </c>
      <c r="M25" s="35">
        <v>4.965990135416666</v>
      </c>
      <c r="N25" s="35">
        <v>10.043333333333333</v>
      </c>
      <c r="O25" s="35">
        <v>599.54</v>
      </c>
      <c r="P25" s="35">
        <v>14.388960000000001</v>
      </c>
      <c r="Q25" s="35">
        <v>2.9773097257877081</v>
      </c>
      <c r="R25" s="35">
        <v>8.0358690610162089</v>
      </c>
      <c r="S25" s="35">
        <v>0.11735224126163094</v>
      </c>
      <c r="T25" s="35">
        <v>4.4643717005645608E-2</v>
      </c>
      <c r="U25" s="35">
        <v>2.6286395742269995</v>
      </c>
      <c r="V25" s="138"/>
    </row>
    <row r="26" spans="1:22">
      <c r="A26" s="1">
        <v>39598</v>
      </c>
      <c r="B26" s="2">
        <v>27</v>
      </c>
      <c r="C26" s="32">
        <v>8</v>
      </c>
      <c r="D26" s="26">
        <v>3690.0896000000002</v>
      </c>
      <c r="E26" s="26">
        <v>20.11930000000001</v>
      </c>
      <c r="F26" s="27">
        <v>5135.0640000000003</v>
      </c>
      <c r="G26" s="28">
        <v>3451.1840000000002</v>
      </c>
      <c r="H26" s="27">
        <v>7</v>
      </c>
      <c r="I26" s="27">
        <v>4.9800000000000004</v>
      </c>
      <c r="J26" s="28">
        <v>77.991714600000009</v>
      </c>
      <c r="K26" s="28">
        <v>541.17914939999991</v>
      </c>
      <c r="L26" s="36">
        <v>435.44303797468353</v>
      </c>
      <c r="M26" s="35">
        <v>4.7094803938953476</v>
      </c>
      <c r="N26" s="35">
        <v>9.626976744186047</v>
      </c>
      <c r="O26" s="35">
        <v>539.26</v>
      </c>
      <c r="P26" s="35">
        <v>12.942240000000002</v>
      </c>
      <c r="Q26" s="35">
        <v>2.5396343972120055</v>
      </c>
      <c r="R26" s="35">
        <v>7.5260464453996336</v>
      </c>
      <c r="S26" s="35">
        <v>0.10010103615239745</v>
      </c>
      <c r="T26" s="35">
        <v>4.1811369141109077E-2</v>
      </c>
      <c r="U26" s="35">
        <v>2.3941104586785169</v>
      </c>
      <c r="V26" s="138"/>
    </row>
    <row r="27" spans="1:22">
      <c r="A27" s="1">
        <v>39601</v>
      </c>
      <c r="B27" s="2">
        <v>30</v>
      </c>
      <c r="C27" s="32">
        <v>8</v>
      </c>
      <c r="D27" s="26">
        <v>4239.0045000000009</v>
      </c>
      <c r="E27" s="26">
        <v>278.77030000000002</v>
      </c>
      <c r="F27" s="27">
        <v>4339.0479999999998</v>
      </c>
      <c r="G27" s="28">
        <v>3619.5720000000001</v>
      </c>
      <c r="H27" s="27">
        <v>5.63</v>
      </c>
      <c r="I27" s="27">
        <v>4.66</v>
      </c>
      <c r="J27" s="28">
        <v>308.99007539999997</v>
      </c>
      <c r="K27" s="28">
        <v>714.42791999999997</v>
      </c>
      <c r="L27" s="36">
        <v>535.71428571428567</v>
      </c>
      <c r="M27" s="35">
        <v>3.8279928399999994</v>
      </c>
      <c r="N27" s="35">
        <v>7.8250666666666673</v>
      </c>
      <c r="O27" s="35">
        <v>723</v>
      </c>
      <c r="P27" s="35">
        <v>17.351999999999997</v>
      </c>
      <c r="Q27" s="35">
        <v>2.7676388233199996</v>
      </c>
      <c r="R27" s="35">
        <v>8.1212936583873905</v>
      </c>
      <c r="S27" s="35">
        <v>0.10908795148391069</v>
      </c>
      <c r="T27" s="35">
        <v>4.511829810215217E-2</v>
      </c>
      <c r="U27" s="35">
        <v>2.4178206198497354</v>
      </c>
      <c r="V27" s="138"/>
    </row>
    <row r="28" spans="1:22">
      <c r="A28" s="1">
        <v>39603</v>
      </c>
      <c r="B28" s="2">
        <v>32</v>
      </c>
      <c r="C28" s="32">
        <v>6</v>
      </c>
      <c r="D28" s="26">
        <v>3908.5059999999999</v>
      </c>
      <c r="E28" s="26">
        <v>428.2131</v>
      </c>
      <c r="F28" s="27">
        <v>4752.3639999999996</v>
      </c>
      <c r="G28" s="28">
        <v>3543.0320000000002</v>
      </c>
      <c r="H28" s="27">
        <v>5.36</v>
      </c>
      <c r="I28" s="27">
        <v>4.29</v>
      </c>
      <c r="J28" s="28">
        <v>295.89223019999997</v>
      </c>
      <c r="K28" s="28">
        <v>646.55726759999993</v>
      </c>
      <c r="L28" s="39">
        <v>690.37267080745335</v>
      </c>
      <c r="M28" s="38">
        <v>3.0023800008996848</v>
      </c>
      <c r="N28" s="38">
        <v>6.0720827710301402</v>
      </c>
      <c r="O28" s="35">
        <v>734.72</v>
      </c>
      <c r="P28" s="35">
        <v>17.633279999999999</v>
      </c>
      <c r="Q28" s="35">
        <v>2.2059086342610166</v>
      </c>
      <c r="R28" s="35">
        <v>7.2138157397261882</v>
      </c>
      <c r="S28" s="35">
        <v>8.6947058281087883E-2</v>
      </c>
      <c r="T28" s="35">
        <v>4.0076754109589934E-2</v>
      </c>
      <c r="U28" s="35">
        <v>2.169513480141906</v>
      </c>
      <c r="V28" s="138">
        <f>COUNT(C28:C47)</f>
        <v>20</v>
      </c>
    </row>
    <row r="29" spans="1:22">
      <c r="A29" s="1">
        <v>39605</v>
      </c>
      <c r="B29" s="2">
        <v>34</v>
      </c>
      <c r="C29" s="32">
        <v>6</v>
      </c>
      <c r="D29" s="26">
        <v>3549.2684999999997</v>
      </c>
      <c r="E29" s="26">
        <v>229.91400000000004</v>
      </c>
      <c r="F29" s="27">
        <v>4706.4400000000005</v>
      </c>
      <c r="G29" s="28">
        <v>4078.8120000000004</v>
      </c>
      <c r="H29" s="27">
        <v>5.36</v>
      </c>
      <c r="I29" s="27">
        <v>4.3600000000000003</v>
      </c>
      <c r="J29" s="28">
        <v>272.67332279999999</v>
      </c>
      <c r="K29" s="28">
        <v>701.33007479999981</v>
      </c>
      <c r="L29" s="39">
        <v>675.79365079365073</v>
      </c>
      <c r="M29" s="38">
        <v>3.0997801585437466</v>
      </c>
      <c r="N29" s="38">
        <v>6.2030769230769236</v>
      </c>
      <c r="O29" s="35">
        <v>809.76</v>
      </c>
      <c r="P29" s="35">
        <v>19.434240000000003</v>
      </c>
      <c r="Q29" s="35">
        <v>2.5100779811823841</v>
      </c>
      <c r="R29" s="35">
        <v>6.9534228090153736</v>
      </c>
      <c r="S29" s="35">
        <v>9.8936054345266325E-2</v>
      </c>
      <c r="T29" s="35">
        <v>3.8630126716752075E-2</v>
      </c>
      <c r="U29" s="35">
        <v>2.5611113075216085</v>
      </c>
      <c r="V29" s="138"/>
    </row>
    <row r="30" spans="1:22">
      <c r="A30" s="1">
        <v>39608</v>
      </c>
      <c r="B30" s="2">
        <v>37</v>
      </c>
      <c r="C30" s="32">
        <v>6</v>
      </c>
      <c r="D30" s="26">
        <v>4011.9664000000002</v>
      </c>
      <c r="E30" s="26">
        <v>456.95210000000003</v>
      </c>
      <c r="F30" s="27">
        <v>3803.268</v>
      </c>
      <c r="G30" s="28">
        <v>2180.62</v>
      </c>
      <c r="H30" s="27">
        <v>6.96</v>
      </c>
      <c r="I30" s="27">
        <v>4.58</v>
      </c>
      <c r="J30" s="28">
        <v>97.043125799999999</v>
      </c>
      <c r="K30" s="28">
        <v>659.65511279999987</v>
      </c>
      <c r="L30" s="39">
        <v>644.41837732160309</v>
      </c>
      <c r="M30" s="38">
        <v>3.1822656245828527</v>
      </c>
      <c r="N30" s="38">
        <v>6.5050907105151392</v>
      </c>
      <c r="O30" s="35">
        <v>872.0200000000001</v>
      </c>
      <c r="P30" s="35">
        <v>20.92848</v>
      </c>
      <c r="Q30" s="35">
        <v>2.7749992699487391</v>
      </c>
      <c r="R30" s="35">
        <v>7.2903049749094331</v>
      </c>
      <c r="S30" s="35">
        <v>0.10937806738992066</v>
      </c>
      <c r="T30" s="35">
        <v>4.0501694305052405E-2</v>
      </c>
      <c r="U30" s="35">
        <v>2.7005800440372254</v>
      </c>
      <c r="V30" s="138"/>
    </row>
    <row r="31" spans="1:22">
      <c r="A31" s="1">
        <v>39611</v>
      </c>
      <c r="B31" s="2">
        <v>40</v>
      </c>
      <c r="C31" s="32">
        <v>6</v>
      </c>
      <c r="D31" s="26">
        <v>4011.9664000000002</v>
      </c>
      <c r="E31" s="26">
        <v>293.13980000000004</v>
      </c>
      <c r="F31" s="27">
        <v>5303.4519999999993</v>
      </c>
      <c r="G31" s="28">
        <v>4094.1200000000003</v>
      </c>
      <c r="H31" s="27">
        <v>5.22</v>
      </c>
      <c r="I31" s="27">
        <v>4.22</v>
      </c>
      <c r="J31" s="28">
        <v>322.68327720000002</v>
      </c>
      <c r="K31" s="28">
        <v>657.27368639999997</v>
      </c>
      <c r="L31" s="39">
        <v>684.7012822724397</v>
      </c>
      <c r="M31" s="38">
        <v>3.0272487487109117</v>
      </c>
      <c r="N31" s="38">
        <v>6.1223779019184326</v>
      </c>
      <c r="O31" s="35">
        <v>631.56000000000006</v>
      </c>
      <c r="P31" s="35">
        <v>15.157439999999999</v>
      </c>
      <c r="Q31" s="35">
        <v>1.9118892197358635</v>
      </c>
      <c r="R31" s="35">
        <v>7.7082391141252593</v>
      </c>
      <c r="S31" s="35">
        <v>7.5358127183289325E-2</v>
      </c>
      <c r="T31" s="35">
        <v>4.282355063402922E-2</v>
      </c>
      <c r="U31" s="35">
        <v>1.7597356143422376</v>
      </c>
      <c r="V31" s="138"/>
    </row>
    <row r="32" spans="1:22">
      <c r="A32" s="1">
        <v>39612</v>
      </c>
      <c r="B32" s="2">
        <v>41</v>
      </c>
      <c r="C32" s="32">
        <v>6</v>
      </c>
      <c r="D32" s="26">
        <v>3549.2684999999997</v>
      </c>
      <c r="E32" s="26">
        <v>149.44480000000004</v>
      </c>
      <c r="F32" s="27">
        <v>4675.8240000000005</v>
      </c>
      <c r="G32" s="28">
        <v>3497.1080000000002</v>
      </c>
      <c r="H32" s="27">
        <v>6.68</v>
      </c>
      <c r="I32" s="27">
        <v>4.7300000000000004</v>
      </c>
      <c r="J32" s="29">
        <f>AVERAGE(J30,J31)</f>
        <v>209.8632015</v>
      </c>
      <c r="K32" s="29">
        <f>AVERAGE(K30,K31)</f>
        <v>658.46439959999998</v>
      </c>
      <c r="L32" s="39">
        <v>677.46807029507454</v>
      </c>
      <c r="M32" s="38">
        <v>3.0270215526272737</v>
      </c>
      <c r="N32" s="38">
        <v>6.1877454950373583</v>
      </c>
      <c r="O32" s="35">
        <v>631.56000000000006</v>
      </c>
      <c r="P32" s="35">
        <v>15.157439999999999</v>
      </c>
      <c r="Q32" s="35">
        <v>1.9117457317772812</v>
      </c>
      <c r="R32" s="35">
        <v>6.9720539897476623</v>
      </c>
      <c r="S32" s="35">
        <v>7.5352471529331722E-2</v>
      </c>
      <c r="T32" s="35">
        <v>3.8733633276375905E-2</v>
      </c>
      <c r="U32" s="35">
        <v>1.9454015839843786</v>
      </c>
      <c r="V32" s="138"/>
    </row>
    <row r="33" spans="1:22">
      <c r="A33" s="1">
        <v>39613</v>
      </c>
      <c r="B33" s="2">
        <v>42</v>
      </c>
      <c r="C33" s="32">
        <v>6</v>
      </c>
      <c r="D33" s="29">
        <f>AVERAGE(D31,D32)</f>
        <v>3780.6174499999997</v>
      </c>
      <c r="E33" s="29">
        <f>AVERAGE(E31,E32)</f>
        <v>221.29230000000004</v>
      </c>
      <c r="F33" s="29">
        <f>AVERAGE(F31,F32)</f>
        <v>4989.6379999999999</v>
      </c>
      <c r="G33" s="29">
        <f>AVERAGE(G31,G32)</f>
        <v>3795.6140000000005</v>
      </c>
      <c r="H33" s="27">
        <v>7.38</v>
      </c>
      <c r="I33" s="27">
        <v>4.49</v>
      </c>
      <c r="J33" s="29">
        <f t="shared" ref="J33:U33" si="13">AVERAGE(J31,J32)</f>
        <v>266.27323935000004</v>
      </c>
      <c r="K33" s="29">
        <f t="shared" si="13"/>
        <v>657.86904299999992</v>
      </c>
      <c r="L33" s="29">
        <f t="shared" si="13"/>
        <v>681.08467628375706</v>
      </c>
      <c r="M33" s="29">
        <f t="shared" si="13"/>
        <v>3.0271351506690927</v>
      </c>
      <c r="N33" s="29">
        <f t="shared" si="13"/>
        <v>6.1550616984778959</v>
      </c>
      <c r="O33" s="29">
        <f t="shared" si="13"/>
        <v>631.56000000000006</v>
      </c>
      <c r="P33" s="29">
        <f t="shared" si="13"/>
        <v>15.157439999999999</v>
      </c>
      <c r="Q33" s="29">
        <f t="shared" si="13"/>
        <v>1.9118174757565725</v>
      </c>
      <c r="R33" s="29">
        <f t="shared" si="13"/>
        <v>7.3401465519364608</v>
      </c>
      <c r="S33" s="29">
        <f t="shared" si="13"/>
        <v>7.5355299356310523E-2</v>
      </c>
      <c r="T33" s="29">
        <f t="shared" si="13"/>
        <v>4.0778591955202559E-2</v>
      </c>
      <c r="U33" s="29">
        <f t="shared" si="13"/>
        <v>1.8525685991633081</v>
      </c>
      <c r="V33" s="138"/>
    </row>
    <row r="34" spans="1:22">
      <c r="A34" s="1">
        <v>39616</v>
      </c>
      <c r="B34" s="2">
        <v>45</v>
      </c>
      <c r="C34" s="32">
        <v>6</v>
      </c>
      <c r="D34" s="26">
        <v>3868.2714000000005</v>
      </c>
      <c r="E34" s="26">
        <v>11.497600000000006</v>
      </c>
      <c r="F34" s="27">
        <v>4997.2919999999995</v>
      </c>
      <c r="G34" s="28">
        <v>3925.7320000000004</v>
      </c>
      <c r="H34" s="27">
        <v>7.03</v>
      </c>
      <c r="I34" s="27">
        <v>4.4400000000000004</v>
      </c>
      <c r="J34" s="28">
        <v>75.014931599999997</v>
      </c>
      <c r="K34" s="28">
        <v>679.89723719999995</v>
      </c>
      <c r="L34" s="39">
        <v>613.56772506026266</v>
      </c>
      <c r="M34" s="38">
        <v>3.342272362514807</v>
      </c>
      <c r="N34" s="38">
        <v>6.8321716230889997</v>
      </c>
      <c r="O34" s="35">
        <v>494.72000000000008</v>
      </c>
      <c r="P34" s="35">
        <v>11.873279999999999</v>
      </c>
      <c r="Q34" s="35">
        <v>1.6534889831833257</v>
      </c>
      <c r="R34" s="35">
        <v>7.9091263349462091</v>
      </c>
      <c r="S34" s="35">
        <v>6.5173144868776137E-2</v>
      </c>
      <c r="T34" s="35">
        <v>4.3939590749701163E-2</v>
      </c>
      <c r="U34" s="35">
        <v>1.4832442395749756</v>
      </c>
      <c r="V34" s="138"/>
    </row>
    <row r="35" spans="1:22">
      <c r="A35" s="1">
        <v>39617</v>
      </c>
      <c r="B35" s="2">
        <v>46</v>
      </c>
      <c r="C35" s="32">
        <v>6</v>
      </c>
      <c r="D35" s="29">
        <f t="shared" ref="D35:K35" si="14">AVERAGE(D33,D34)</f>
        <v>3824.4444250000001</v>
      </c>
      <c r="E35" s="29">
        <f t="shared" si="14"/>
        <v>116.39495000000002</v>
      </c>
      <c r="F35" s="29">
        <f t="shared" si="14"/>
        <v>4993.4650000000001</v>
      </c>
      <c r="G35" s="29">
        <f t="shared" si="14"/>
        <v>3860.6730000000007</v>
      </c>
      <c r="H35" s="29">
        <f t="shared" si="14"/>
        <v>7.2050000000000001</v>
      </c>
      <c r="I35" s="29">
        <f t="shared" si="14"/>
        <v>4.4649999999999999</v>
      </c>
      <c r="J35" s="29">
        <f t="shared" si="14"/>
        <v>170.64408547500003</v>
      </c>
      <c r="K35" s="29">
        <f t="shared" si="14"/>
        <v>668.88314009999999</v>
      </c>
      <c r="L35" s="39">
        <v>658.74861572535985</v>
      </c>
      <c r="M35" s="38">
        <v>3.1130394828107923</v>
      </c>
      <c r="N35" s="38">
        <v>6.363580734638985</v>
      </c>
      <c r="O35" s="29">
        <f t="shared" ref="O35:U35" si="15">AVERAGE(O33,O34)</f>
        <v>563.1400000000001</v>
      </c>
      <c r="P35" s="29">
        <f t="shared" si="15"/>
        <v>13.515359999999999</v>
      </c>
      <c r="Q35" s="29">
        <f t="shared" si="15"/>
        <v>1.7826532294699491</v>
      </c>
      <c r="R35" s="29">
        <f t="shared" si="15"/>
        <v>7.624636443441335</v>
      </c>
      <c r="S35" s="29">
        <f t="shared" si="15"/>
        <v>7.0264222112543323E-2</v>
      </c>
      <c r="T35" s="29">
        <f t="shared" si="15"/>
        <v>4.2359091352451861E-2</v>
      </c>
      <c r="U35" s="29">
        <f t="shared" si="15"/>
        <v>1.667906419369142</v>
      </c>
      <c r="V35" s="138"/>
    </row>
    <row r="36" spans="1:22">
      <c r="A36" s="1">
        <v>39619</v>
      </c>
      <c r="B36" s="2">
        <v>48</v>
      </c>
      <c r="C36" s="32">
        <v>6</v>
      </c>
      <c r="D36" s="26">
        <v>4342.4649000000009</v>
      </c>
      <c r="E36" s="26">
        <v>195.42720000000003</v>
      </c>
      <c r="F36" s="27">
        <v>4890.1359999999995</v>
      </c>
      <c r="G36" s="28">
        <v>3543.0320000000002</v>
      </c>
      <c r="H36" s="27">
        <v>7.23</v>
      </c>
      <c r="I36" s="27">
        <v>4.58</v>
      </c>
      <c r="J36" s="28">
        <v>51.200667599999996</v>
      </c>
      <c r="K36" s="28">
        <v>657.86904300000015</v>
      </c>
      <c r="L36" s="39">
        <v>676.07565011820327</v>
      </c>
      <c r="M36" s="38">
        <v>3.0332558932442826</v>
      </c>
      <c r="N36" s="38">
        <v>6.2004895447234079</v>
      </c>
      <c r="O36" s="35">
        <v>133.69999999999999</v>
      </c>
      <c r="P36" s="35">
        <v>3.2088000000000001</v>
      </c>
      <c r="Q36" s="35">
        <v>0.40554631292676058</v>
      </c>
      <c r="R36" s="35">
        <v>8.5043735479339642</v>
      </c>
      <c r="S36" s="35">
        <v>1.5984822924244038E-2</v>
      </c>
      <c r="T36" s="35">
        <v>4.7246519710744242E-2</v>
      </c>
      <c r="U36" s="35">
        <v>0.33832805087247431</v>
      </c>
      <c r="V36" s="138"/>
    </row>
    <row r="37" spans="1:22">
      <c r="A37" s="1">
        <v>39620</v>
      </c>
      <c r="B37" s="2">
        <v>49</v>
      </c>
      <c r="C37" s="32">
        <v>6</v>
      </c>
      <c r="D37" s="29">
        <f>AVERAGE(D35,D36)</f>
        <v>4083.4546625000003</v>
      </c>
      <c r="E37" s="29">
        <f>AVERAGE(E35,E36)</f>
        <v>155.91107500000004</v>
      </c>
      <c r="F37" s="29">
        <f>AVERAGE(F35,F36)</f>
        <v>4941.8004999999994</v>
      </c>
      <c r="G37" s="29">
        <f>AVERAGE(G35,G36)</f>
        <v>3701.8525000000004</v>
      </c>
      <c r="H37" s="27">
        <v>6.8</v>
      </c>
      <c r="I37" s="27">
        <v>4.54</v>
      </c>
      <c r="J37" s="29">
        <f t="shared" ref="J37:U37" si="16">AVERAGE(J35,J36)</f>
        <v>110.92237653750001</v>
      </c>
      <c r="K37" s="29">
        <f t="shared" si="16"/>
        <v>663.37609155000007</v>
      </c>
      <c r="L37" s="29">
        <f t="shared" si="16"/>
        <v>667.41213292178156</v>
      </c>
      <c r="M37" s="29">
        <f t="shared" si="16"/>
        <v>3.0731476880275377</v>
      </c>
      <c r="N37" s="29">
        <f t="shared" si="16"/>
        <v>6.2820351396811969</v>
      </c>
      <c r="O37" s="29">
        <f t="shared" si="16"/>
        <v>348.42000000000007</v>
      </c>
      <c r="P37" s="29">
        <f t="shared" si="16"/>
        <v>8.3620799999999988</v>
      </c>
      <c r="Q37" s="29">
        <f t="shared" si="16"/>
        <v>1.0940997711983549</v>
      </c>
      <c r="R37" s="29">
        <f t="shared" si="16"/>
        <v>8.0645049956876491</v>
      </c>
      <c r="S37" s="29">
        <f t="shared" si="16"/>
        <v>4.3124522518393681E-2</v>
      </c>
      <c r="T37" s="29">
        <f t="shared" si="16"/>
        <v>4.4802805531598051E-2</v>
      </c>
      <c r="U37" s="29">
        <f t="shared" si="16"/>
        <v>1.0031172351208082</v>
      </c>
      <c r="V37" s="138"/>
    </row>
    <row r="38" spans="1:22">
      <c r="A38" s="1">
        <v>39622</v>
      </c>
      <c r="B38" s="2">
        <v>51</v>
      </c>
      <c r="C38" s="32">
        <v>6</v>
      </c>
      <c r="D38" s="26">
        <v>4540.764000000001</v>
      </c>
      <c r="E38" s="26">
        <v>433.96090000000009</v>
      </c>
      <c r="F38" s="27">
        <v>6375.0119999999988</v>
      </c>
      <c r="G38" s="28">
        <v>4185.9679999999998</v>
      </c>
      <c r="H38" s="27">
        <v>6.99</v>
      </c>
      <c r="I38" s="27">
        <v>4.92</v>
      </c>
      <c r="J38" s="28">
        <v>63.703156200000002</v>
      </c>
      <c r="K38" s="28">
        <v>663.2272524</v>
      </c>
      <c r="L38" s="39">
        <v>709.1153774924378</v>
      </c>
      <c r="M38" s="38">
        <v>2.8608317692583585</v>
      </c>
      <c r="N38" s="38">
        <v>5.9115908821829271</v>
      </c>
      <c r="O38" s="35">
        <v>868.72</v>
      </c>
      <c r="P38" s="35">
        <v>20.84928</v>
      </c>
      <c r="Q38" s="35">
        <v>2.4852617745901213</v>
      </c>
      <c r="R38" s="35">
        <v>8.4218640332623949</v>
      </c>
      <c r="S38" s="35">
        <v>9.7957910406129042E-2</v>
      </c>
      <c r="T38" s="35">
        <v>4.6788133518124414E-2</v>
      </c>
      <c r="U38" s="35">
        <v>2.0936486036183273</v>
      </c>
      <c r="V38" s="138"/>
    </row>
    <row r="39" spans="1:22">
      <c r="A39" s="1">
        <v>39623</v>
      </c>
      <c r="B39" s="2">
        <v>52</v>
      </c>
      <c r="C39" s="32">
        <v>6</v>
      </c>
      <c r="D39" s="29">
        <f>AVERAGE(D37,D38)</f>
        <v>4312.1093312500007</v>
      </c>
      <c r="E39" s="29">
        <f>AVERAGE(E37,E38)</f>
        <v>294.93598750000007</v>
      </c>
      <c r="F39" s="29">
        <f>AVERAGE(F37,F38)</f>
        <v>5658.4062499999991</v>
      </c>
      <c r="G39" s="29">
        <f>AVERAGE(G37,G38)</f>
        <v>3943.9102499999999</v>
      </c>
      <c r="H39" s="27">
        <v>5.14</v>
      </c>
      <c r="I39" s="27">
        <v>4.6500000000000004</v>
      </c>
      <c r="J39" s="29">
        <f t="shared" ref="J39:U39" si="17">AVERAGE(J37,J38)</f>
        <v>87.312766368750005</v>
      </c>
      <c r="K39" s="29">
        <f t="shared" si="17"/>
        <v>663.30167197500009</v>
      </c>
      <c r="L39" s="29">
        <f t="shared" si="17"/>
        <v>688.26375520710963</v>
      </c>
      <c r="M39" s="29">
        <f t="shared" si="17"/>
        <v>2.9669897286429481</v>
      </c>
      <c r="N39" s="29">
        <f t="shared" si="17"/>
        <v>6.0968130109320615</v>
      </c>
      <c r="O39" s="29">
        <f t="shared" si="17"/>
        <v>608.57000000000005</v>
      </c>
      <c r="P39" s="29">
        <f t="shared" si="17"/>
        <v>14.60568</v>
      </c>
      <c r="Q39" s="29">
        <f t="shared" si="17"/>
        <v>1.7896807728942381</v>
      </c>
      <c r="R39" s="29">
        <f t="shared" si="17"/>
        <v>8.243184514475022</v>
      </c>
      <c r="S39" s="29">
        <f t="shared" si="17"/>
        <v>7.0541216462261358E-2</v>
      </c>
      <c r="T39" s="29">
        <f t="shared" si="17"/>
        <v>4.5795469524861229E-2</v>
      </c>
      <c r="U39" s="29">
        <f t="shared" si="17"/>
        <v>1.5483829193695677</v>
      </c>
      <c r="V39" s="138"/>
    </row>
    <row r="40" spans="1:22">
      <c r="A40" s="1">
        <v>39624</v>
      </c>
      <c r="B40" s="2">
        <v>53</v>
      </c>
      <c r="C40" s="32">
        <v>6</v>
      </c>
      <c r="D40" s="26">
        <v>4290.7347</v>
      </c>
      <c r="E40" s="26">
        <v>123.57969999999999</v>
      </c>
      <c r="F40" s="27">
        <v>5395.2999999999993</v>
      </c>
      <c r="G40" s="28">
        <v>3818.576</v>
      </c>
      <c r="H40" s="27">
        <v>6.85</v>
      </c>
      <c r="I40" s="27">
        <v>4.6399999999999997</v>
      </c>
      <c r="J40" s="28">
        <v>77.991714600000009</v>
      </c>
      <c r="K40" s="28">
        <v>625.12442999999996</v>
      </c>
      <c r="L40" s="39">
        <v>624.17647058823525</v>
      </c>
      <c r="M40" s="38">
        <v>3.2854658043539717</v>
      </c>
      <c r="N40" s="38">
        <v>6.7160493827160499</v>
      </c>
      <c r="O40" s="29">
        <f t="shared" ref="O40:U40" si="18">AVERAGE(O38,O39)</f>
        <v>738.64499999999998</v>
      </c>
      <c r="P40" s="29">
        <f t="shared" si="18"/>
        <v>17.72748</v>
      </c>
      <c r="Q40" s="29">
        <f t="shared" si="18"/>
        <v>2.1374712737421797</v>
      </c>
      <c r="R40" s="29">
        <f t="shared" si="18"/>
        <v>8.3325242738687084</v>
      </c>
      <c r="S40" s="29">
        <f t="shared" si="18"/>
        <v>8.4249563434195207E-2</v>
      </c>
      <c r="T40" s="29">
        <f t="shared" si="18"/>
        <v>4.6291801521492822E-2</v>
      </c>
      <c r="U40" s="29">
        <f t="shared" si="18"/>
        <v>1.8210157614939475</v>
      </c>
      <c r="V40" s="138"/>
    </row>
    <row r="41" spans="1:22">
      <c r="A41" s="1">
        <v>39626</v>
      </c>
      <c r="B41" s="2">
        <v>55</v>
      </c>
      <c r="C41" s="32">
        <v>6</v>
      </c>
      <c r="D41" s="26">
        <v>4201.6438000000007</v>
      </c>
      <c r="E41" s="26">
        <v>11.497600000000006</v>
      </c>
      <c r="F41" s="27">
        <v>5089.1399999999994</v>
      </c>
      <c r="G41" s="28">
        <v>4262.5079999999998</v>
      </c>
      <c r="H41" s="27">
        <v>6.94</v>
      </c>
      <c r="I41" s="27">
        <v>4.51</v>
      </c>
      <c r="J41" s="28">
        <v>59.53566</v>
      </c>
      <c r="K41" s="28">
        <v>738.8375405999999</v>
      </c>
      <c r="L41" s="39">
        <v>654.78036175710588</v>
      </c>
      <c r="M41" s="38">
        <v>3.1319058569455405</v>
      </c>
      <c r="N41" s="38">
        <v>6.4021468034727711</v>
      </c>
      <c r="O41" s="35">
        <v>868.72</v>
      </c>
      <c r="P41" s="35">
        <v>20.84928</v>
      </c>
      <c r="Q41" s="35">
        <v>2.72074925604573</v>
      </c>
      <c r="R41" s="35">
        <v>8.5927765993677898</v>
      </c>
      <c r="S41" s="35">
        <v>0.10723977433130769</v>
      </c>
      <c r="T41" s="35">
        <v>4.77376477742655E-2</v>
      </c>
      <c r="U41" s="35">
        <v>2.2464402694998036</v>
      </c>
      <c r="V41" s="138"/>
    </row>
    <row r="42" spans="1:22">
      <c r="A42" s="1">
        <v>39627</v>
      </c>
      <c r="B42" s="2">
        <v>56</v>
      </c>
      <c r="C42" s="32">
        <v>6</v>
      </c>
      <c r="D42" s="29">
        <f>AVERAGE(D40,D41)</f>
        <v>4246.1892500000004</v>
      </c>
      <c r="E42" s="29">
        <f>AVERAGE(E40,E41)</f>
        <v>67.53864999999999</v>
      </c>
      <c r="F42" s="27">
        <v>4691.1319999999996</v>
      </c>
      <c r="G42" s="28">
        <v>2900.0960000000005</v>
      </c>
      <c r="H42" s="29">
        <f t="shared" ref="H42:U42" si="19">AVERAGE(H40,H41)</f>
        <v>6.8949999999999996</v>
      </c>
      <c r="I42" s="29">
        <f t="shared" si="19"/>
        <v>4.5749999999999993</v>
      </c>
      <c r="J42" s="29">
        <f t="shared" si="19"/>
        <v>68.763687300000001</v>
      </c>
      <c r="K42" s="29">
        <f t="shared" si="19"/>
        <v>681.98098529999993</v>
      </c>
      <c r="L42" s="29">
        <f t="shared" si="19"/>
        <v>639.47841617267056</v>
      </c>
      <c r="M42" s="29">
        <f t="shared" si="19"/>
        <v>3.2086858306497561</v>
      </c>
      <c r="N42" s="29">
        <f t="shared" si="19"/>
        <v>6.5590980930944109</v>
      </c>
      <c r="O42" s="29">
        <f t="shared" si="19"/>
        <v>803.6825</v>
      </c>
      <c r="P42" s="29">
        <f t="shared" si="19"/>
        <v>19.28838</v>
      </c>
      <c r="Q42" s="29">
        <f t="shared" si="19"/>
        <v>2.4291102648939549</v>
      </c>
      <c r="R42" s="29">
        <f t="shared" si="19"/>
        <v>8.4626504366182491</v>
      </c>
      <c r="S42" s="29">
        <f t="shared" si="19"/>
        <v>9.5744668882751446E-2</v>
      </c>
      <c r="T42" s="29">
        <f t="shared" si="19"/>
        <v>4.7014724647879161E-2</v>
      </c>
      <c r="U42" s="29">
        <f t="shared" si="19"/>
        <v>2.0337280154968758</v>
      </c>
      <c r="V42" s="138"/>
    </row>
    <row r="43" spans="1:22">
      <c r="A43" s="1">
        <v>39631</v>
      </c>
      <c r="B43" s="2">
        <v>60</v>
      </c>
      <c r="C43" s="32">
        <v>6</v>
      </c>
      <c r="D43" s="26">
        <v>4276.3652000000002</v>
      </c>
      <c r="E43" s="26">
        <v>181.05770000000001</v>
      </c>
      <c r="F43" s="27">
        <v>4691.1319999999996</v>
      </c>
      <c r="G43" s="28">
        <v>2900.0960000000005</v>
      </c>
      <c r="H43" s="27">
        <v>7.26</v>
      </c>
      <c r="I43" s="27">
        <v>4.71</v>
      </c>
      <c r="J43" s="28">
        <v>54.1774506</v>
      </c>
      <c r="K43" s="28">
        <v>795.9917741999999</v>
      </c>
      <c r="L43" s="39">
        <v>649.97736418511067</v>
      </c>
      <c r="M43" s="38">
        <v>3.1550490263165014</v>
      </c>
      <c r="N43" s="38">
        <v>6.4494553671966601</v>
      </c>
      <c r="O43" s="35">
        <v>800.08</v>
      </c>
      <c r="P43" s="35">
        <v>19.201919999999998</v>
      </c>
      <c r="Q43" s="35">
        <v>2.5242916249753065</v>
      </c>
      <c r="R43" s="35">
        <v>8.398289886213373</v>
      </c>
      <c r="S43" s="35">
        <v>9.9496292650722629E-2</v>
      </c>
      <c r="T43" s="35">
        <v>4.6657166034518742E-2</v>
      </c>
      <c r="U43" s="35">
        <v>2.1324975584053152</v>
      </c>
      <c r="V43" s="138"/>
    </row>
    <row r="44" spans="1:22">
      <c r="A44" s="1">
        <v>39633</v>
      </c>
      <c r="B44" s="2">
        <v>62</v>
      </c>
      <c r="C44" s="32">
        <v>6</v>
      </c>
      <c r="D44" s="26">
        <v>4069.4444000000003</v>
      </c>
      <c r="E44" s="26">
        <v>339.12220000000002</v>
      </c>
      <c r="F44" s="27">
        <v>5456.5319999999992</v>
      </c>
      <c r="G44" s="28">
        <v>3818.576</v>
      </c>
      <c r="H44" s="27">
        <v>7.63</v>
      </c>
      <c r="I44" s="27">
        <v>4.67</v>
      </c>
      <c r="J44" s="28">
        <v>71.442791999999997</v>
      </c>
      <c r="K44" s="28">
        <v>666.20403539999995</v>
      </c>
      <c r="L44" s="39">
        <v>659.62025251197349</v>
      </c>
      <c r="M44" s="38">
        <v>3.0754965334591136</v>
      </c>
      <c r="N44" s="38">
        <v>6.3551717583503189</v>
      </c>
      <c r="O44" s="35">
        <v>860.8</v>
      </c>
      <c r="P44" s="35">
        <v>20.659199999999998</v>
      </c>
      <c r="Q44" s="35">
        <v>2.6473874160016049</v>
      </c>
      <c r="R44" s="35">
        <v>7.5675546881875606</v>
      </c>
      <c r="S44" s="35">
        <v>0.10434817851321469</v>
      </c>
      <c r="T44" s="35">
        <v>4.2041970489930892E-2</v>
      </c>
      <c r="U44" s="35">
        <v>2.4820001845110049</v>
      </c>
      <c r="V44" s="138"/>
    </row>
    <row r="45" spans="1:22">
      <c r="A45" s="1">
        <v>39636</v>
      </c>
      <c r="B45" s="2">
        <v>65</v>
      </c>
      <c r="C45" s="32">
        <v>6</v>
      </c>
      <c r="D45" s="26">
        <v>4322.347600000001</v>
      </c>
      <c r="E45" s="26">
        <v>385.10460000000006</v>
      </c>
      <c r="F45" s="27">
        <v>4936.0599999999995</v>
      </c>
      <c r="G45" s="28">
        <v>3604.2640000000001</v>
      </c>
      <c r="H45" s="27">
        <v>6.98</v>
      </c>
      <c r="I45" s="27">
        <v>5</v>
      </c>
      <c r="J45" s="28">
        <v>61.917086399999995</v>
      </c>
      <c r="K45" s="28">
        <v>588.80767739999999</v>
      </c>
      <c r="L45" s="39">
        <v>678.37535014005596</v>
      </c>
      <c r="M45" s="38">
        <v>2.957962947188042</v>
      </c>
      <c r="N45" s="38">
        <v>6.1794698158394592</v>
      </c>
      <c r="O45" s="35">
        <v>885.22</v>
      </c>
      <c r="P45" s="35">
        <v>21.245280000000001</v>
      </c>
      <c r="Q45" s="35">
        <v>2.6184479601097985</v>
      </c>
      <c r="R45" s="35">
        <v>7.9005078295734501</v>
      </c>
      <c r="S45" s="35">
        <v>0.10320751451699672</v>
      </c>
      <c r="T45" s="35">
        <v>4.3891710164296945E-2</v>
      </c>
      <c r="U45" s="35">
        <v>2.3514124678821315</v>
      </c>
      <c r="V45" s="138"/>
    </row>
    <row r="46" spans="1:22">
      <c r="A46" s="1">
        <v>39638</v>
      </c>
      <c r="B46" s="2">
        <v>67</v>
      </c>
      <c r="C46" s="32">
        <v>6</v>
      </c>
      <c r="D46" s="26">
        <v>4612.6115000000009</v>
      </c>
      <c r="E46" s="26">
        <v>172.43600000000004</v>
      </c>
      <c r="F46" s="27">
        <v>5349.3760000000002</v>
      </c>
      <c r="G46" s="28">
        <v>3680.8040000000001</v>
      </c>
      <c r="H46" s="27">
        <v>7.06</v>
      </c>
      <c r="I46" s="27">
        <v>4.49</v>
      </c>
      <c r="J46" s="28">
        <v>62.51244299999999</v>
      </c>
      <c r="K46" s="28">
        <v>699.54400500000008</v>
      </c>
      <c r="L46" s="39">
        <v>606.34482758620686</v>
      </c>
      <c r="M46" s="38">
        <v>3.3457196428571425</v>
      </c>
      <c r="N46" s="38">
        <v>6.9135577797998184</v>
      </c>
      <c r="O46" s="35">
        <v>609.12000000000012</v>
      </c>
      <c r="P46" s="35">
        <v>14.618880000000001</v>
      </c>
      <c r="Q46" s="35">
        <v>2.0379447488571429</v>
      </c>
      <c r="R46" s="35">
        <v>9.0076055417949004</v>
      </c>
      <c r="S46" s="35">
        <v>8.0326672691899179E-2</v>
      </c>
      <c r="T46" s="35">
        <v>5.0042253009971671E-2</v>
      </c>
      <c r="U46" s="35">
        <v>1.6051769826568936</v>
      </c>
      <c r="V46" s="138"/>
    </row>
    <row r="47" spans="1:22">
      <c r="A47" s="1">
        <v>39640</v>
      </c>
      <c r="B47" s="2">
        <v>69</v>
      </c>
      <c r="C47" s="32">
        <v>6</v>
      </c>
      <c r="D47" s="26">
        <v>4256.2479000000012</v>
      </c>
      <c r="E47" s="26">
        <v>57.480000000000004</v>
      </c>
      <c r="F47" s="29">
        <f>AVERAGE(F45,F46)</f>
        <v>5142.7179999999998</v>
      </c>
      <c r="G47" s="29">
        <f>AVERAGE(G45,G46)</f>
        <v>3642.5340000000001</v>
      </c>
      <c r="H47" s="27">
        <v>7.05</v>
      </c>
      <c r="I47" s="27">
        <v>4.57</v>
      </c>
      <c r="J47" s="29">
        <f t="shared" ref="J47:U47" si="20">AVERAGE(J45,J46)</f>
        <v>62.214764699999989</v>
      </c>
      <c r="K47" s="29">
        <f t="shared" si="20"/>
        <v>644.17584120000004</v>
      </c>
      <c r="L47" s="29">
        <f t="shared" si="20"/>
        <v>642.36008886313141</v>
      </c>
      <c r="M47" s="29">
        <f t="shared" si="20"/>
        <v>3.1518412950225922</v>
      </c>
      <c r="N47" s="29">
        <f t="shared" si="20"/>
        <v>6.5465137978196388</v>
      </c>
      <c r="O47" s="29">
        <f t="shared" si="20"/>
        <v>747.17000000000007</v>
      </c>
      <c r="P47" s="29">
        <f t="shared" si="20"/>
        <v>17.932079999999999</v>
      </c>
      <c r="Q47" s="29">
        <f t="shared" si="20"/>
        <v>2.3281963544834707</v>
      </c>
      <c r="R47" s="29">
        <f t="shared" si="20"/>
        <v>8.4540566856841757</v>
      </c>
      <c r="S47" s="29">
        <f t="shared" si="20"/>
        <v>9.1767093604447958E-2</v>
      </c>
      <c r="T47" s="29">
        <f t="shared" si="20"/>
        <v>4.6966981587134304E-2</v>
      </c>
      <c r="U47" s="29">
        <f t="shared" si="20"/>
        <v>1.9782947252695124</v>
      </c>
      <c r="V47" s="138"/>
    </row>
    <row r="48" spans="1:22">
      <c r="A48" s="1">
        <v>39644</v>
      </c>
      <c r="B48" s="2">
        <v>73</v>
      </c>
      <c r="C48" s="32">
        <v>4</v>
      </c>
      <c r="D48" s="26">
        <v>4471.7904000000008</v>
      </c>
      <c r="E48" s="26">
        <v>97.714600000000004</v>
      </c>
      <c r="F48" s="27">
        <v>5135.0640000000003</v>
      </c>
      <c r="G48" s="28">
        <v>3435.8760000000002</v>
      </c>
      <c r="H48" s="27">
        <v>7.61</v>
      </c>
      <c r="I48" s="27">
        <v>5.76</v>
      </c>
      <c r="J48" s="28">
        <v>47.033171400000001</v>
      </c>
      <c r="K48" s="28">
        <v>737.64682740000001</v>
      </c>
      <c r="L48" s="39">
        <v>1041.5550041356491</v>
      </c>
      <c r="M48" s="38">
        <v>1.9477221960865283</v>
      </c>
      <c r="N48" s="38">
        <v>4.0247514373749249</v>
      </c>
      <c r="O48" s="35">
        <v>971.16000000000008</v>
      </c>
      <c r="P48" s="35">
        <v>23.307839999999999</v>
      </c>
      <c r="Q48" s="35">
        <v>1.891549887951393</v>
      </c>
      <c r="R48" s="35">
        <v>8.8735117376128407</v>
      </c>
      <c r="S48" s="35">
        <v>7.4556441638114798E-2</v>
      </c>
      <c r="T48" s="35">
        <v>4.9297287431182446E-2</v>
      </c>
      <c r="U48" s="35">
        <v>1.5123842613489309</v>
      </c>
      <c r="V48" s="138">
        <f>COUNT(C48:C64)</f>
        <v>17</v>
      </c>
    </row>
    <row r="49" spans="1:22">
      <c r="A49" s="1">
        <v>39645</v>
      </c>
      <c r="B49" s="2">
        <v>74</v>
      </c>
      <c r="C49" s="32">
        <v>4</v>
      </c>
      <c r="D49" s="26">
        <v>3491.7904999999996</v>
      </c>
      <c r="E49" s="26">
        <v>2.0000000000095497E-3</v>
      </c>
      <c r="F49" s="27">
        <v>4981.9840000000004</v>
      </c>
      <c r="G49" s="28">
        <v>3588.9560000000001</v>
      </c>
      <c r="H49" s="27">
        <v>6.07</v>
      </c>
      <c r="I49" s="27">
        <v>5.77</v>
      </c>
      <c r="J49" s="28">
        <v>393.53071260000002</v>
      </c>
      <c r="K49" s="28">
        <v>725.73969540000007</v>
      </c>
      <c r="L49" s="39">
        <v>1034.7338935574228</v>
      </c>
      <c r="M49" s="38">
        <v>1.9818723082024905</v>
      </c>
      <c r="N49" s="38">
        <v>4.051283161884137</v>
      </c>
      <c r="O49" s="35">
        <v>921.0200000000001</v>
      </c>
      <c r="P49" s="35">
        <v>22.104480000000002</v>
      </c>
      <c r="Q49" s="35">
        <v>1.8253440333006579</v>
      </c>
      <c r="R49" s="35">
        <v>7.1606471661398228</v>
      </c>
      <c r="S49" s="35">
        <v>7.1946902778045413E-2</v>
      </c>
      <c r="T49" s="35">
        <v>3.978137314522124E-2</v>
      </c>
      <c r="U49" s="35">
        <v>1.8085575506759015</v>
      </c>
      <c r="V49" s="138"/>
    </row>
    <row r="50" spans="1:22">
      <c r="A50" s="1">
        <v>39646</v>
      </c>
      <c r="B50" s="2">
        <v>75</v>
      </c>
      <c r="C50" s="32">
        <v>4</v>
      </c>
      <c r="D50" s="26">
        <v>4535.0162000000009</v>
      </c>
      <c r="E50" s="26">
        <v>114.95800000000001</v>
      </c>
      <c r="F50" s="27">
        <v>5900.4640000000009</v>
      </c>
      <c r="G50" s="28">
        <v>3512.4160000000002</v>
      </c>
      <c r="H50" s="27">
        <v>7.3</v>
      </c>
      <c r="I50" s="27">
        <v>4.93</v>
      </c>
      <c r="J50" s="28">
        <v>97.043125799999999</v>
      </c>
      <c r="K50" s="28">
        <v>625.71978660000002</v>
      </c>
      <c r="L50" s="39">
        <v>1011.8582169709989</v>
      </c>
      <c r="M50" s="38">
        <v>2.0266776665003605</v>
      </c>
      <c r="N50" s="38">
        <v>4.1428729141013125</v>
      </c>
      <c r="O50" s="35">
        <v>949.93999999999994</v>
      </c>
      <c r="P50" s="35">
        <v>22.798559999999998</v>
      </c>
      <c r="Q50" s="35">
        <v>1.9252221825153524</v>
      </c>
      <c r="R50" s="35">
        <v>9.0642595403481909</v>
      </c>
      <c r="S50" s="35">
        <v>7.5883652979708435E-2</v>
      </c>
      <c r="T50" s="35">
        <v>5.0356997446378837E-2</v>
      </c>
      <c r="U50" s="35">
        <v>1.5069137722222399</v>
      </c>
      <c r="V50" s="138"/>
    </row>
    <row r="51" spans="1:22">
      <c r="A51" s="1">
        <v>39650</v>
      </c>
      <c r="B51" s="2">
        <v>79</v>
      </c>
      <c r="C51" s="32">
        <v>4</v>
      </c>
      <c r="D51" s="26">
        <v>3557.8901999999998</v>
      </c>
      <c r="E51" s="26">
        <v>531.67349999999999</v>
      </c>
      <c r="F51" s="27">
        <v>4767.6720000000005</v>
      </c>
      <c r="G51" s="28">
        <v>2884.7880000000005</v>
      </c>
      <c r="H51" s="27">
        <v>6.8</v>
      </c>
      <c r="I51" s="27">
        <v>4.71</v>
      </c>
      <c r="J51" s="28">
        <v>68.466009</v>
      </c>
      <c r="K51" s="28">
        <v>586.42625099999998</v>
      </c>
      <c r="L51" s="39">
        <v>1008.888888888889</v>
      </c>
      <c r="M51" s="38">
        <v>2.0107861453744489</v>
      </c>
      <c r="N51" s="38">
        <v>4.1550660792951533</v>
      </c>
      <c r="O51" s="35">
        <v>944.56000000000006</v>
      </c>
      <c r="P51" s="35">
        <v>22.669439999999998</v>
      </c>
      <c r="Q51" s="35">
        <v>1.8993081614748897</v>
      </c>
      <c r="R51" s="35">
        <v>6.1391641653786593</v>
      </c>
      <c r="S51" s="35">
        <v>7.4862238102089418E-2</v>
      </c>
      <c r="T51" s="35">
        <v>3.4106467585436999E-2</v>
      </c>
      <c r="U51" s="35">
        <v>2.1949572442399337</v>
      </c>
      <c r="V51" s="138"/>
    </row>
    <row r="52" spans="1:22">
      <c r="A52" s="1">
        <v>39652</v>
      </c>
      <c r="B52" s="2">
        <v>81</v>
      </c>
      <c r="C52" s="32">
        <v>4</v>
      </c>
      <c r="D52" s="26">
        <v>4175.7786999999998</v>
      </c>
      <c r="E52" s="26">
        <v>63.227800000000016</v>
      </c>
      <c r="F52" s="27">
        <v>4614.5920000000006</v>
      </c>
      <c r="G52" s="28">
        <v>3466.4920000000002</v>
      </c>
      <c r="H52" s="27">
        <v>6.8</v>
      </c>
      <c r="I52" s="27">
        <v>5.04</v>
      </c>
      <c r="J52" s="28">
        <v>105.37811819999999</v>
      </c>
      <c r="K52" s="28">
        <v>765.03323099999989</v>
      </c>
      <c r="L52" s="39">
        <v>928.17273954116047</v>
      </c>
      <c r="M52" s="38">
        <v>2.185648978446471</v>
      </c>
      <c r="N52" s="38">
        <v>4.5164006885962875</v>
      </c>
      <c r="O52" s="35">
        <v>971.4</v>
      </c>
      <c r="P52" s="35">
        <v>23.313599999999997</v>
      </c>
      <c r="Q52" s="35">
        <v>2.1231394176629017</v>
      </c>
      <c r="R52" s="35">
        <v>8.3429666862838197</v>
      </c>
      <c r="S52" s="35">
        <v>8.3684665728801996E-2</v>
      </c>
      <c r="T52" s="35">
        <v>4.6349814923798999E-2</v>
      </c>
      <c r="U52" s="35">
        <v>1.8055016156242054</v>
      </c>
      <c r="V52" s="138"/>
    </row>
    <row r="53" spans="1:22">
      <c r="A53" s="1">
        <v>39657</v>
      </c>
      <c r="B53" s="2">
        <v>86</v>
      </c>
      <c r="C53" s="32">
        <v>4</v>
      </c>
      <c r="D53" s="26">
        <v>4017.7142000000003</v>
      </c>
      <c r="E53" s="26">
        <v>204.04890000000006</v>
      </c>
      <c r="F53" s="27">
        <v>4951.3680000000004</v>
      </c>
      <c r="G53" s="28">
        <v>3665.4960000000001</v>
      </c>
      <c r="H53" s="27">
        <v>6.97</v>
      </c>
      <c r="I53" s="27">
        <v>4.72</v>
      </c>
      <c r="J53" s="28">
        <v>67.870652399999983</v>
      </c>
      <c r="K53" s="28">
        <v>657.27368639999997</v>
      </c>
      <c r="L53" s="39">
        <v>931.22171945701359</v>
      </c>
      <c r="M53" s="38">
        <v>2.2021720575801744</v>
      </c>
      <c r="N53" s="38">
        <v>4.5016132167152572</v>
      </c>
      <c r="O53" s="35">
        <v>1078.76</v>
      </c>
      <c r="P53" s="35">
        <v>25.890239999999999</v>
      </c>
      <c r="Q53" s="35">
        <v>2.375615128835189</v>
      </c>
      <c r="R53" s="35">
        <v>7.8207232835123834</v>
      </c>
      <c r="S53" s="35">
        <v>9.3636129734567544E-2</v>
      </c>
      <c r="T53" s="35">
        <v>4.3448462686179905E-2</v>
      </c>
      <c r="U53" s="35">
        <v>2.1551080048765763</v>
      </c>
      <c r="V53" s="138"/>
    </row>
    <row r="54" spans="1:22">
      <c r="A54" s="1">
        <v>39658</v>
      </c>
      <c r="B54" s="2">
        <v>87</v>
      </c>
      <c r="C54" s="32">
        <v>4</v>
      </c>
      <c r="D54" s="29">
        <f>AVERAGE(D52,D53)</f>
        <v>4096.7464500000006</v>
      </c>
      <c r="E54" s="29">
        <f>AVERAGE(E52,E53)</f>
        <v>133.63835000000003</v>
      </c>
      <c r="F54" s="29">
        <f>AVERAGE(F52,F53)</f>
        <v>4782.9800000000005</v>
      </c>
      <c r="G54" s="29">
        <f>AVERAGE(G52,G53)</f>
        <v>3565.9940000000001</v>
      </c>
      <c r="H54" s="27">
        <v>6.9</v>
      </c>
      <c r="I54" s="27">
        <v>4.68</v>
      </c>
      <c r="J54" s="29">
        <f t="shared" ref="J54:U54" si="21">AVERAGE(J52,J53)</f>
        <v>86.624385299999986</v>
      </c>
      <c r="K54" s="29">
        <f t="shared" si="21"/>
        <v>711.15345869999987</v>
      </c>
      <c r="L54" s="29">
        <f t="shared" si="21"/>
        <v>929.69722949908703</v>
      </c>
      <c r="M54" s="29">
        <f t="shared" si="21"/>
        <v>2.1939105180133227</v>
      </c>
      <c r="N54" s="29">
        <f t="shared" si="21"/>
        <v>4.5090069526557723</v>
      </c>
      <c r="O54" s="29">
        <f t="shared" si="21"/>
        <v>1025.08</v>
      </c>
      <c r="P54" s="29">
        <f t="shared" si="21"/>
        <v>24.60192</v>
      </c>
      <c r="Q54" s="29">
        <f t="shared" si="21"/>
        <v>2.2493772732490456</v>
      </c>
      <c r="R54" s="29">
        <f t="shared" si="21"/>
        <v>8.0818449848981011</v>
      </c>
      <c r="S54" s="29">
        <f t="shared" si="21"/>
        <v>8.866039773168477E-2</v>
      </c>
      <c r="T54" s="29">
        <f t="shared" si="21"/>
        <v>4.4899138804989455E-2</v>
      </c>
      <c r="U54" s="29">
        <f t="shared" si="21"/>
        <v>1.9803048102503908</v>
      </c>
      <c r="V54" s="138"/>
    </row>
    <row r="55" spans="1:22">
      <c r="A55" s="1">
        <v>39659</v>
      </c>
      <c r="B55" s="2">
        <v>88</v>
      </c>
      <c r="C55" s="32">
        <v>4</v>
      </c>
      <c r="D55" s="26">
        <v>3724.5764000000004</v>
      </c>
      <c r="E55" s="26">
        <v>40.236599999999996</v>
      </c>
      <c r="F55" s="27">
        <v>4951.3680000000004</v>
      </c>
      <c r="G55" s="28">
        <v>3206.2559999999994</v>
      </c>
      <c r="H55" s="29">
        <f>AVERAGE(H53,H54)</f>
        <v>6.9350000000000005</v>
      </c>
      <c r="I55" s="29">
        <f>AVERAGE(I53,I54)</f>
        <v>4.6999999999999993</v>
      </c>
      <c r="J55" s="28">
        <v>62.51244299999999</v>
      </c>
      <c r="K55" s="28">
        <v>851.9552946</v>
      </c>
      <c r="L55" s="29">
        <f t="shared" ref="L55:U55" si="22">AVERAGE(L53,L54)</f>
        <v>930.45947447805031</v>
      </c>
      <c r="M55" s="29">
        <f t="shared" si="22"/>
        <v>2.1980412877967486</v>
      </c>
      <c r="N55" s="29">
        <f t="shared" si="22"/>
        <v>4.5053100846855152</v>
      </c>
      <c r="O55" s="29">
        <f t="shared" si="22"/>
        <v>1051.92</v>
      </c>
      <c r="P55" s="29">
        <f t="shared" si="22"/>
        <v>25.246079999999999</v>
      </c>
      <c r="Q55" s="29">
        <f t="shared" si="22"/>
        <v>2.3124962010421175</v>
      </c>
      <c r="R55" s="29">
        <f t="shared" si="22"/>
        <v>7.9512841342052418</v>
      </c>
      <c r="S55" s="29">
        <f t="shared" si="22"/>
        <v>9.114826373312615E-2</v>
      </c>
      <c r="T55" s="29">
        <f t="shared" si="22"/>
        <v>4.4173800745584677E-2</v>
      </c>
      <c r="U55" s="29">
        <f t="shared" si="22"/>
        <v>2.0677064075634837</v>
      </c>
      <c r="V55" s="138"/>
    </row>
    <row r="56" spans="1:22">
      <c r="A56" s="1">
        <v>39661</v>
      </c>
      <c r="B56" s="2">
        <v>90</v>
      </c>
      <c r="C56" s="32">
        <v>4</v>
      </c>
      <c r="D56" s="26">
        <v>3960.2361999999998</v>
      </c>
      <c r="E56" s="26">
        <v>468.4477</v>
      </c>
      <c r="F56" s="27">
        <v>5119.7559999999994</v>
      </c>
      <c r="G56" s="28">
        <v>3543.0320000000002</v>
      </c>
      <c r="H56" s="27">
        <v>6.99</v>
      </c>
      <c r="I56" s="27">
        <v>4.51</v>
      </c>
      <c r="J56" s="28">
        <v>76.801001400000004</v>
      </c>
      <c r="K56" s="28">
        <v>689.42294279999999</v>
      </c>
      <c r="L56" s="39">
        <v>1017.5354441019894</v>
      </c>
      <c r="M56" s="38">
        <v>1.9936993956906954</v>
      </c>
      <c r="N56" s="38">
        <v>4.1197582101914758</v>
      </c>
      <c r="O56" s="35">
        <v>1139.04</v>
      </c>
      <c r="P56" s="35">
        <v>27.336959999999998</v>
      </c>
      <c r="Q56" s="35">
        <v>2.2709033596675297</v>
      </c>
      <c r="R56" s="35">
        <v>7.0836509600522986</v>
      </c>
      <c r="S56" s="35">
        <v>8.9508859839916494E-2</v>
      </c>
      <c r="T56" s="35">
        <v>3.9353616444734993E-2</v>
      </c>
      <c r="U56" s="35">
        <v>2.2744760946078597</v>
      </c>
      <c r="V56" s="138"/>
    </row>
    <row r="57" spans="1:22">
      <c r="A57" s="1">
        <v>39664</v>
      </c>
      <c r="B57" s="2">
        <v>93</v>
      </c>
      <c r="C57" s="33">
        <v>4</v>
      </c>
      <c r="D57" s="26">
        <v>4057.9488000000001</v>
      </c>
      <c r="E57" s="26">
        <v>235.66180000000003</v>
      </c>
      <c r="F57" s="27">
        <v>4920.7520000000004</v>
      </c>
      <c r="G57" s="28">
        <v>3588.9560000000001</v>
      </c>
      <c r="H57" s="27">
        <v>6.93</v>
      </c>
      <c r="I57" s="27">
        <v>4.6399999999999997</v>
      </c>
      <c r="J57" s="28">
        <v>70.847435399999995</v>
      </c>
      <c r="K57" s="28">
        <v>751.34002919999989</v>
      </c>
      <c r="L57" s="39">
        <v>970.88843813387427</v>
      </c>
      <c r="M57" s="38">
        <v>2.0667762342055118</v>
      </c>
      <c r="N57" s="38">
        <v>4.3176948404673166</v>
      </c>
      <c r="O57" s="35">
        <v>1093.06</v>
      </c>
      <c r="P57" s="35">
        <v>26.233440000000002</v>
      </c>
      <c r="Q57" s="35">
        <v>2.2591104305606766</v>
      </c>
      <c r="R57" s="35">
        <v>7.6698360681260489</v>
      </c>
      <c r="S57" s="35">
        <v>8.9044035287152656E-2</v>
      </c>
      <c r="T57" s="35">
        <v>4.2610200378478048E-2</v>
      </c>
      <c r="U57" s="35">
        <v>2.0897351924242025</v>
      </c>
      <c r="V57" s="138"/>
    </row>
    <row r="58" spans="1:22">
      <c r="A58" s="1">
        <v>39666</v>
      </c>
      <c r="B58" s="2">
        <v>95</v>
      </c>
      <c r="C58" s="32">
        <v>4</v>
      </c>
      <c r="D58" s="26">
        <v>4402.8168000000005</v>
      </c>
      <c r="E58" s="26">
        <v>204.04890000000006</v>
      </c>
      <c r="F58" s="27">
        <v>4538.0519999999997</v>
      </c>
      <c r="G58" s="28">
        <v>3420.5679999999993</v>
      </c>
      <c r="H58" s="27">
        <v>6.86</v>
      </c>
      <c r="I58" s="27">
        <v>4.57</v>
      </c>
      <c r="J58" s="28">
        <v>66.084582600000005</v>
      </c>
      <c r="K58" s="28">
        <v>701.92543139999998</v>
      </c>
      <c r="L58" s="39">
        <v>985.23846611994315</v>
      </c>
      <c r="M58" s="38">
        <v>2.059054604302295</v>
      </c>
      <c r="N58" s="38">
        <v>4.2548074848405939</v>
      </c>
      <c r="O58" s="35">
        <v>1038.28</v>
      </c>
      <c r="P58" s="35">
        <v>24.91872</v>
      </c>
      <c r="Q58" s="35">
        <v>2.1378752145549869</v>
      </c>
      <c r="R58" s="35">
        <v>8.5178716482604209</v>
      </c>
      <c r="S58" s="35">
        <v>8.4265484975481086E-2</v>
      </c>
      <c r="T58" s="35">
        <v>4.7321509157002339E-2</v>
      </c>
      <c r="U58" s="35">
        <v>1.7807015557324424</v>
      </c>
      <c r="V58" s="138"/>
    </row>
    <row r="59" spans="1:22">
      <c r="A59" s="1">
        <v>39671</v>
      </c>
      <c r="B59" s="2">
        <v>100</v>
      </c>
      <c r="C59" s="32">
        <v>4</v>
      </c>
      <c r="D59" s="26">
        <v>4293.6086000000005</v>
      </c>
      <c r="E59" s="26">
        <v>209.79670000000004</v>
      </c>
      <c r="F59" s="27">
        <v>5471.84</v>
      </c>
      <c r="G59" s="28">
        <v>3910.4240000000004</v>
      </c>
      <c r="H59" s="27">
        <v>7.03</v>
      </c>
      <c r="I59" s="27">
        <v>4.8899999999999997</v>
      </c>
      <c r="J59" s="28">
        <v>57.7495902</v>
      </c>
      <c r="K59" s="28">
        <v>654.89225999999996</v>
      </c>
      <c r="L59" s="39">
        <v>1028.2403562315505</v>
      </c>
      <c r="M59" s="38">
        <v>2.0158332508914212</v>
      </c>
      <c r="N59" s="38">
        <v>4.0768678009910744</v>
      </c>
      <c r="O59" s="35">
        <v>1404.46</v>
      </c>
      <c r="P59" s="35">
        <v>33.707039999999999</v>
      </c>
      <c r="Q59" s="35">
        <v>2.8311571675469653</v>
      </c>
      <c r="R59" s="35">
        <v>8.4647664460370908</v>
      </c>
      <c r="S59" s="35">
        <v>0.1115915606958445</v>
      </c>
      <c r="T59" s="35">
        <v>4.7026480255761616E-2</v>
      </c>
      <c r="U59" s="35">
        <v>2.3729515815118325</v>
      </c>
      <c r="V59" s="138"/>
    </row>
    <row r="60" spans="1:22">
      <c r="A60" s="1">
        <v>39673</v>
      </c>
      <c r="B60" s="2">
        <v>102</v>
      </c>
      <c r="C60" s="32">
        <v>4</v>
      </c>
      <c r="D60" s="26">
        <v>4158.5353000000005</v>
      </c>
      <c r="E60" s="26">
        <v>123.57969999999999</v>
      </c>
      <c r="F60" s="27">
        <v>5058.5239999999994</v>
      </c>
      <c r="G60" s="28">
        <v>3680.8040000000001</v>
      </c>
      <c r="H60" s="27">
        <v>7.13</v>
      </c>
      <c r="I60" s="27">
        <v>4.91</v>
      </c>
      <c r="J60" s="28">
        <v>68.466009</v>
      </c>
      <c r="K60" s="28">
        <v>735.265401</v>
      </c>
      <c r="L60" s="39">
        <v>985.71455013234117</v>
      </c>
      <c r="M60" s="38">
        <v>2.0580601145916266</v>
      </c>
      <c r="N60" s="38">
        <v>4.2527524823866969</v>
      </c>
      <c r="O60" s="35">
        <v>1203.5</v>
      </c>
      <c r="P60" s="35">
        <v>28.883999999999997</v>
      </c>
      <c r="Q60" s="35">
        <v>2.4768753479110228</v>
      </c>
      <c r="R60" s="35">
        <v>8.1855522205048796</v>
      </c>
      <c r="S60" s="35">
        <v>9.7627354952511222E-2</v>
      </c>
      <c r="T60" s="35">
        <v>4.5475290113915996E-2</v>
      </c>
      <c r="U60" s="35">
        <v>2.1468220369337687</v>
      </c>
      <c r="V60" s="138"/>
    </row>
    <row r="61" spans="1:22">
      <c r="A61" s="1">
        <v>39675</v>
      </c>
      <c r="B61" s="2">
        <v>104</v>
      </c>
      <c r="C61" s="32">
        <v>4</v>
      </c>
      <c r="D61" s="26">
        <v>4170.0309000000007</v>
      </c>
      <c r="E61" s="26">
        <v>77.597300000000004</v>
      </c>
      <c r="F61" s="27">
        <v>4844.2119999999995</v>
      </c>
      <c r="G61" s="28">
        <v>3604.2640000000001</v>
      </c>
      <c r="H61" s="27">
        <v>7.09</v>
      </c>
      <c r="I61" s="27">
        <v>4.72</v>
      </c>
      <c r="J61" s="28">
        <v>71.442791999999997</v>
      </c>
      <c r="K61" s="28">
        <v>840.04816259999996</v>
      </c>
      <c r="L61" s="39">
        <v>1022.855755220981</v>
      </c>
      <c r="M61" s="38">
        <v>1.9833293107508807</v>
      </c>
      <c r="N61" s="38">
        <v>4.0983295822531174</v>
      </c>
      <c r="O61" s="35">
        <v>1068.42</v>
      </c>
      <c r="P61" s="35">
        <v>25.64208</v>
      </c>
      <c r="Q61" s="35">
        <v>2.1190287021924559</v>
      </c>
      <c r="R61" s="35">
        <v>8.3021555284892798</v>
      </c>
      <c r="S61" s="35">
        <v>8.3522639699239995E-2</v>
      </c>
      <c r="T61" s="35">
        <v>4.612308626938489E-2</v>
      </c>
      <c r="U61" s="35">
        <v>1.8108640694905058</v>
      </c>
      <c r="V61" s="138"/>
    </row>
    <row r="62" spans="1:22">
      <c r="A62" s="1">
        <v>39678</v>
      </c>
      <c r="B62" s="2">
        <v>107</v>
      </c>
      <c r="C62" s="31">
        <v>4</v>
      </c>
      <c r="D62" s="26">
        <v>4443.0514000000003</v>
      </c>
      <c r="E62" s="26">
        <v>45.984400000000008</v>
      </c>
      <c r="F62" s="27">
        <v>4813.5959999999995</v>
      </c>
      <c r="G62" s="28">
        <v>3573.6480000000001</v>
      </c>
      <c r="H62" s="27">
        <v>7.09</v>
      </c>
      <c r="I62" s="27">
        <v>4.71</v>
      </c>
      <c r="J62" s="28">
        <v>56.558877000000003</v>
      </c>
      <c r="K62" s="28">
        <v>810.8756891999999</v>
      </c>
      <c r="L62" s="39">
        <v>965.60646900269546</v>
      </c>
      <c r="M62" s="38">
        <v>2.1009177808173289</v>
      </c>
      <c r="N62" s="38">
        <v>4.3413130861991958</v>
      </c>
      <c r="O62" s="35">
        <v>941.26</v>
      </c>
      <c r="P62" s="35">
        <v>22.590240000000001</v>
      </c>
      <c r="Q62" s="35">
        <v>1.977509870372119</v>
      </c>
      <c r="R62" s="35">
        <v>8.920153060806598</v>
      </c>
      <c r="S62" s="35">
        <v>7.7944599916882296E-2</v>
      </c>
      <c r="T62" s="35">
        <v>4.9556405893369987E-2</v>
      </c>
      <c r="U62" s="35">
        <v>1.572846103581339</v>
      </c>
      <c r="V62" s="138"/>
    </row>
    <row r="63" spans="1:22">
      <c r="A63" s="1">
        <v>39680</v>
      </c>
      <c r="B63" s="2">
        <v>109</v>
      </c>
      <c r="C63" s="31">
        <v>4</v>
      </c>
      <c r="D63" s="26">
        <v>4517.7728000000006</v>
      </c>
      <c r="E63" s="26">
        <v>20.11930000000001</v>
      </c>
      <c r="F63" s="27">
        <v>4859.5200000000004</v>
      </c>
      <c r="G63" s="28">
        <v>3634.88</v>
      </c>
      <c r="H63" s="27">
        <v>7.08</v>
      </c>
      <c r="I63" s="27">
        <v>4.9800000000000004</v>
      </c>
      <c r="J63" s="28">
        <v>70.252078799999992</v>
      </c>
      <c r="K63" s="28">
        <v>832.3085268000001</v>
      </c>
      <c r="L63" s="39">
        <v>955.96491228070181</v>
      </c>
      <c r="M63" s="38">
        <v>2.1682397265553308</v>
      </c>
      <c r="N63" s="38">
        <v>4.3850981831528717</v>
      </c>
      <c r="O63" s="35">
        <v>925.42000000000007</v>
      </c>
      <c r="P63" s="35">
        <v>22.210079999999998</v>
      </c>
      <c r="Q63" s="35">
        <v>2.0065324077488342</v>
      </c>
      <c r="R63" s="35">
        <v>9.3225612160788494</v>
      </c>
      <c r="S63" s="35">
        <v>7.9088538613873549E-2</v>
      </c>
      <c r="T63" s="35">
        <v>5.179200675599361E-2</v>
      </c>
      <c r="U63" s="35">
        <v>1.5270414020928251</v>
      </c>
      <c r="V63" s="138"/>
    </row>
    <row r="64" spans="1:22">
      <c r="A64" s="1">
        <v>39682</v>
      </c>
      <c r="B64" s="2">
        <v>111</v>
      </c>
      <c r="C64" s="31">
        <v>4</v>
      </c>
      <c r="D64" s="26">
        <v>3894.1365000000001</v>
      </c>
      <c r="E64" s="26">
        <v>28.741000000000014</v>
      </c>
      <c r="F64" s="27">
        <v>5303.4519999999993</v>
      </c>
      <c r="G64" s="28">
        <v>3833.884</v>
      </c>
      <c r="H64" s="27">
        <v>6.52</v>
      </c>
      <c r="I64" s="27">
        <v>5.24</v>
      </c>
      <c r="J64" s="28">
        <v>146.45772359999998</v>
      </c>
      <c r="K64" s="28">
        <v>685.25544660000003</v>
      </c>
      <c r="L64" s="39">
        <v>1036.1904761904761</v>
      </c>
      <c r="M64" s="38">
        <v>2.0003668704044117</v>
      </c>
      <c r="N64" s="38">
        <v>4.0455882352941179</v>
      </c>
      <c r="O64" s="35">
        <v>917.9799999999999</v>
      </c>
      <c r="P64" s="35">
        <v>22.031519999999997</v>
      </c>
      <c r="Q64" s="35">
        <v>1.8362967796938416</v>
      </c>
      <c r="R64" s="35">
        <v>8.0120414285150492</v>
      </c>
      <c r="S64" s="35">
        <v>7.2378611083727423E-2</v>
      </c>
      <c r="T64" s="35">
        <v>4.4511341269528049E-2</v>
      </c>
      <c r="U64" s="35">
        <v>1.6260712218366016</v>
      </c>
      <c r="V64" s="138"/>
    </row>
    <row r="65" spans="1:22">
      <c r="A65" s="1">
        <v>39688</v>
      </c>
      <c r="B65" s="2">
        <v>117</v>
      </c>
      <c r="C65" s="31">
        <v>2</v>
      </c>
      <c r="D65" s="26">
        <v>4276.3652000000002</v>
      </c>
      <c r="E65" s="26">
        <v>856.42419999999993</v>
      </c>
      <c r="F65" s="27">
        <v>5471.84</v>
      </c>
      <c r="G65" s="28">
        <v>3864.5000000000005</v>
      </c>
      <c r="H65" s="27">
        <v>7.75</v>
      </c>
      <c r="I65" s="27">
        <v>5.33</v>
      </c>
      <c r="J65" s="28">
        <v>51.796024200000005</v>
      </c>
      <c r="K65" s="28">
        <v>692.39972580000006</v>
      </c>
      <c r="L65" s="39">
        <v>2023.0442176870747</v>
      </c>
      <c r="M65" s="38">
        <v>1.0354750191248792</v>
      </c>
      <c r="N65" s="38">
        <v>2.0721247530578792</v>
      </c>
      <c r="O65" s="35">
        <v>1730.8400000000001</v>
      </c>
      <c r="P65" s="35">
        <v>41.54016</v>
      </c>
      <c r="Q65" s="35">
        <v>1.7922415821021058</v>
      </c>
      <c r="R65" s="35">
        <v>7.1641325911067497</v>
      </c>
      <c r="S65" s="35">
        <v>7.0642152114801571E-2</v>
      </c>
      <c r="T65" s="35">
        <v>3.9800736617259719E-2</v>
      </c>
      <c r="U65" s="35">
        <v>1.7748955953786889</v>
      </c>
      <c r="V65" s="138">
        <f>COUNT(C65:C78)</f>
        <v>14</v>
      </c>
    </row>
    <row r="66" spans="1:22">
      <c r="A66" s="1">
        <v>39689</v>
      </c>
      <c r="B66" s="2">
        <v>118</v>
      </c>
      <c r="C66" s="31">
        <v>2</v>
      </c>
      <c r="D66" s="26">
        <v>4316.5998000000009</v>
      </c>
      <c r="E66" s="26">
        <v>1063.345</v>
      </c>
      <c r="F66" s="27">
        <v>4890.1359999999995</v>
      </c>
      <c r="G66" s="28">
        <v>4124.7360000000008</v>
      </c>
      <c r="H66" s="27">
        <v>7.19</v>
      </c>
      <c r="I66" s="27">
        <v>6.08</v>
      </c>
      <c r="J66" s="28">
        <v>39.293535599999998</v>
      </c>
      <c r="K66" s="28">
        <v>625.12442999999996</v>
      </c>
      <c r="L66" s="39">
        <v>1933.4971334971335</v>
      </c>
      <c r="M66" s="38">
        <v>1.0834315260716705</v>
      </c>
      <c r="N66" s="38">
        <v>2.1680921721450357</v>
      </c>
      <c r="O66" s="35">
        <v>1811.8</v>
      </c>
      <c r="P66" s="35">
        <v>43.483199999999997</v>
      </c>
      <c r="Q66" s="35">
        <v>1.9629612389366526</v>
      </c>
      <c r="R66" s="35">
        <v>6.8149563807839</v>
      </c>
      <c r="S66" s="35">
        <v>7.7371157895901529E-2</v>
      </c>
      <c r="T66" s="35">
        <v>3.7860868782132781E-2</v>
      </c>
      <c r="U66" s="35">
        <v>2.043565305939687</v>
      </c>
      <c r="V66" s="138"/>
    </row>
    <row r="67" spans="1:22">
      <c r="A67" s="1">
        <v>39692</v>
      </c>
      <c r="B67" s="2">
        <v>121</v>
      </c>
      <c r="C67" s="31">
        <v>2</v>
      </c>
      <c r="D67" s="26">
        <v>4135.544100000001</v>
      </c>
      <c r="E67" s="26">
        <v>1270.2657999999999</v>
      </c>
      <c r="F67" s="27">
        <v>4859.5200000000004</v>
      </c>
      <c r="G67" s="28">
        <v>3435.8760000000002</v>
      </c>
      <c r="H67" s="27">
        <v>7.36</v>
      </c>
      <c r="I67" s="27">
        <v>6.07</v>
      </c>
      <c r="J67" s="28">
        <v>57.154233599999998</v>
      </c>
      <c r="K67" s="28">
        <v>564.39805680000006</v>
      </c>
      <c r="L67" s="37">
        <v>1900</v>
      </c>
      <c r="M67" s="38">
        <v>1.1025324999999999</v>
      </c>
      <c r="N67" s="38">
        <v>2.2063157894736842</v>
      </c>
      <c r="O67" s="35">
        <v>1287.76</v>
      </c>
      <c r="P67" s="35">
        <v>30.906239999999997</v>
      </c>
      <c r="Q67" s="35">
        <v>1.4197972521999997</v>
      </c>
      <c r="R67" s="35">
        <v>6.0022186498600272</v>
      </c>
      <c r="S67" s="35">
        <v>5.5962061400479012E-2</v>
      </c>
      <c r="T67" s="35">
        <v>3.3345659165889038E-2</v>
      </c>
      <c r="U67" s="35">
        <v>1.6782412703877641</v>
      </c>
      <c r="V67" s="138"/>
    </row>
    <row r="68" spans="1:22">
      <c r="A68" s="1">
        <v>39693</v>
      </c>
      <c r="B68" s="2">
        <v>122</v>
      </c>
      <c r="C68" s="31">
        <v>2</v>
      </c>
      <c r="D68" s="29">
        <f t="shared" ref="D68:N68" si="23">AVERAGE(D66,D67)</f>
        <v>4226.0719500000014</v>
      </c>
      <c r="E68" s="29">
        <f t="shared" si="23"/>
        <v>1166.8054</v>
      </c>
      <c r="F68" s="29">
        <f t="shared" si="23"/>
        <v>4874.8279999999995</v>
      </c>
      <c r="G68" s="29">
        <f t="shared" si="23"/>
        <v>3780.3060000000005</v>
      </c>
      <c r="H68" s="29">
        <f t="shared" si="23"/>
        <v>7.2750000000000004</v>
      </c>
      <c r="I68" s="29">
        <f t="shared" si="23"/>
        <v>6.0750000000000002</v>
      </c>
      <c r="J68" s="29">
        <f t="shared" si="23"/>
        <v>48.223884599999998</v>
      </c>
      <c r="K68" s="29">
        <f t="shared" si="23"/>
        <v>594.76124340000001</v>
      </c>
      <c r="L68" s="29">
        <f t="shared" si="23"/>
        <v>1916.7485667485666</v>
      </c>
      <c r="M68" s="29">
        <f t="shared" si="23"/>
        <v>1.0929820130358352</v>
      </c>
      <c r="N68" s="29">
        <f t="shared" si="23"/>
        <v>2.1872039808093602</v>
      </c>
      <c r="O68" s="35">
        <v>1334.84</v>
      </c>
      <c r="P68" s="35">
        <v>32.036160000000002</v>
      </c>
      <c r="Q68" s="35">
        <v>1.5737988584786471</v>
      </c>
      <c r="R68" s="35">
        <v>5.4982261996426676</v>
      </c>
      <c r="S68" s="35">
        <v>6.2032116355849529E-2</v>
      </c>
      <c r="T68" s="35">
        <v>3.0545701109125932E-2</v>
      </c>
      <c r="U68" s="35">
        <v>2.0307969404348234</v>
      </c>
      <c r="V68" s="138"/>
    </row>
    <row r="69" spans="1:22">
      <c r="A69" s="1">
        <v>39694</v>
      </c>
      <c r="B69" s="2">
        <v>123</v>
      </c>
      <c r="C69" s="31">
        <v>2</v>
      </c>
      <c r="D69" s="26">
        <v>3816.5411999999997</v>
      </c>
      <c r="E69" s="26">
        <v>1163.9315000000001</v>
      </c>
      <c r="F69" s="27">
        <v>4859.5200000000004</v>
      </c>
      <c r="G69" s="28">
        <v>3895.1160000000004</v>
      </c>
      <c r="H69" s="27">
        <v>7.16</v>
      </c>
      <c r="I69" s="27">
        <v>5.66</v>
      </c>
      <c r="J69" s="28">
        <v>53.582093999999998</v>
      </c>
      <c r="K69" s="28">
        <v>584.04482459999997</v>
      </c>
      <c r="L69" s="34">
        <v>1758.0419580419582</v>
      </c>
      <c r="M69" s="38">
        <v>1.1790168548130466</v>
      </c>
      <c r="N69" s="38">
        <v>2.3844709626093872</v>
      </c>
      <c r="O69" s="29">
        <f t="shared" ref="O69:U69" si="24">AVERAGE(O67,O68)</f>
        <v>1311.3</v>
      </c>
      <c r="P69" s="29">
        <f t="shared" si="24"/>
        <v>31.4712</v>
      </c>
      <c r="Q69" s="29">
        <f t="shared" si="24"/>
        <v>1.4967980553393234</v>
      </c>
      <c r="R69" s="29">
        <f t="shared" si="24"/>
        <v>5.7502224247513478</v>
      </c>
      <c r="S69" s="29">
        <f t="shared" si="24"/>
        <v>5.8997088878164267E-2</v>
      </c>
      <c r="T69" s="29">
        <f t="shared" si="24"/>
        <v>3.1945680137507482E-2</v>
      </c>
      <c r="U69" s="29">
        <f t="shared" si="24"/>
        <v>1.8545191054112937</v>
      </c>
      <c r="V69" s="138"/>
    </row>
    <row r="70" spans="1:22">
      <c r="A70" s="1">
        <v>39696</v>
      </c>
      <c r="B70" s="2">
        <v>125</v>
      </c>
      <c r="C70" s="31">
        <v>2</v>
      </c>
      <c r="D70" s="26">
        <v>3215.8961000000008</v>
      </c>
      <c r="E70" s="26">
        <v>873.66759999999999</v>
      </c>
      <c r="F70" s="27">
        <v>5349.3760000000002</v>
      </c>
      <c r="G70" s="28">
        <v>3849.1920000000005</v>
      </c>
      <c r="H70" s="27">
        <v>7.26</v>
      </c>
      <c r="I70" s="27">
        <v>5.13</v>
      </c>
      <c r="J70" s="28">
        <v>75.610288199999999</v>
      </c>
      <c r="K70" s="28">
        <v>767.41465740000012</v>
      </c>
      <c r="L70" s="37">
        <v>1851</v>
      </c>
      <c r="M70" s="38">
        <v>1.1198061048082115</v>
      </c>
      <c r="N70" s="38">
        <v>2.2647217720151271</v>
      </c>
      <c r="O70" s="35">
        <v>2659.04</v>
      </c>
      <c r="P70" s="35">
        <v>63.816960000000009</v>
      </c>
      <c r="Q70" s="35">
        <v>2.977609224929227</v>
      </c>
      <c r="R70" s="35">
        <v>4.8548801221113518</v>
      </c>
      <c r="S70" s="35">
        <v>0.11736404617907327</v>
      </c>
      <c r="T70" s="35">
        <v>2.6971556233951956E-2</v>
      </c>
      <c r="U70" s="35">
        <v>4.3514006074048748</v>
      </c>
      <c r="V70" s="138"/>
    </row>
    <row r="71" spans="1:22">
      <c r="A71" s="1">
        <v>39699</v>
      </c>
      <c r="B71" s="2">
        <v>128</v>
      </c>
      <c r="C71" s="32">
        <v>2</v>
      </c>
      <c r="D71" s="26">
        <v>4267.7435000000005</v>
      </c>
      <c r="E71" s="26">
        <v>882.28929999999991</v>
      </c>
      <c r="F71" s="27">
        <v>4737.0560000000005</v>
      </c>
      <c r="G71" s="28">
        <v>3680.8040000000001</v>
      </c>
      <c r="H71" s="27">
        <v>7.13</v>
      </c>
      <c r="I71" s="27">
        <v>5.95</v>
      </c>
      <c r="J71" s="29">
        <f>AVERAGE(J69,J70)</f>
        <v>64.596191099999999</v>
      </c>
      <c r="K71" s="29">
        <f>AVERAGE(K69,K70)</f>
        <v>675.7297410000001</v>
      </c>
      <c r="L71" s="34">
        <v>1988.9384478144516</v>
      </c>
      <c r="M71" s="38">
        <v>1.0643177029063509</v>
      </c>
      <c r="N71" s="38">
        <v>2.107656978830283</v>
      </c>
      <c r="O71" s="35">
        <v>2482.1400000000003</v>
      </c>
      <c r="P71" s="35">
        <v>59.571359999999991</v>
      </c>
      <c r="Q71" s="35">
        <v>2.6417855430919697</v>
      </c>
      <c r="R71" s="35">
        <v>7.1665407029020818</v>
      </c>
      <c r="S71" s="35">
        <v>0.10412737772265045</v>
      </c>
      <c r="T71" s="35">
        <v>3.9814115016122677E-2</v>
      </c>
      <c r="U71" s="35">
        <v>2.6153382457574201</v>
      </c>
      <c r="V71" s="138"/>
    </row>
    <row r="72" spans="1:22">
      <c r="A72" s="1">
        <v>39701</v>
      </c>
      <c r="B72" s="2">
        <v>130</v>
      </c>
      <c r="C72" s="32">
        <v>2</v>
      </c>
      <c r="D72" s="26">
        <v>4124.0485000000008</v>
      </c>
      <c r="E72" s="26">
        <v>1132.3186000000001</v>
      </c>
      <c r="F72" s="27">
        <v>4660.5159999999996</v>
      </c>
      <c r="G72" s="28">
        <v>3818.576</v>
      </c>
      <c r="H72" s="27">
        <v>6.96</v>
      </c>
      <c r="I72" s="27">
        <v>5.82</v>
      </c>
      <c r="J72" s="28">
        <v>55.9635204</v>
      </c>
      <c r="K72" s="28">
        <v>534.0348702</v>
      </c>
      <c r="L72" s="37">
        <v>1755</v>
      </c>
      <c r="M72" s="38">
        <v>1.1810604558404556</v>
      </c>
      <c r="N72" s="38">
        <v>2.3886039886039887</v>
      </c>
      <c r="O72" s="35">
        <v>2482.1400000000003</v>
      </c>
      <c r="P72" s="35">
        <v>59.571359999999991</v>
      </c>
      <c r="Q72" s="35">
        <v>2.931557399859829</v>
      </c>
      <c r="R72" s="35">
        <v>6.2011413584268906</v>
      </c>
      <c r="S72" s="35">
        <v>0.11554888907960401</v>
      </c>
      <c r="T72" s="35">
        <v>3.4450785324593836E-2</v>
      </c>
      <c r="U72" s="35">
        <v>3.3540277236326337</v>
      </c>
      <c r="V72" s="138"/>
    </row>
    <row r="73" spans="1:22">
      <c r="A73" s="1">
        <v>39703</v>
      </c>
      <c r="B73" s="2">
        <v>132</v>
      </c>
      <c r="C73" s="32">
        <v>2</v>
      </c>
      <c r="D73" s="26">
        <v>3600.9987000000006</v>
      </c>
      <c r="E73" s="26">
        <v>2.8759000000000157</v>
      </c>
      <c r="F73" s="27">
        <v>5058.5239999999994</v>
      </c>
      <c r="G73" s="28">
        <v>3941.0400000000004</v>
      </c>
      <c r="H73" s="27">
        <v>6.96</v>
      </c>
      <c r="I73" s="27">
        <v>5.16</v>
      </c>
      <c r="J73" s="28">
        <v>75.610288199999999</v>
      </c>
      <c r="K73" s="28">
        <v>708.47435399999983</v>
      </c>
      <c r="L73" s="34">
        <v>2078.9473684210525</v>
      </c>
      <c r="M73" s="38">
        <v>0.99702432658227846</v>
      </c>
      <c r="N73" s="38">
        <v>2.0164050632911392</v>
      </c>
      <c r="O73" s="35">
        <v>2239.44</v>
      </c>
      <c r="P73" s="35">
        <v>53.746560000000002</v>
      </c>
      <c r="Q73" s="35">
        <v>2.232776157921418</v>
      </c>
      <c r="R73" s="35">
        <v>7.4580489728630797</v>
      </c>
      <c r="S73" s="35">
        <v>8.8006055969970867E-2</v>
      </c>
      <c r="T73" s="35">
        <v>4.143360540479489E-2</v>
      </c>
      <c r="U73" s="35">
        <v>2.1240260197049228</v>
      </c>
      <c r="V73" s="138"/>
    </row>
    <row r="74" spans="1:22">
      <c r="A74" s="1">
        <v>39706</v>
      </c>
      <c r="B74" s="2">
        <v>135</v>
      </c>
      <c r="C74" s="31">
        <v>2</v>
      </c>
      <c r="D74" s="26">
        <v>3761.9371000000001</v>
      </c>
      <c r="E74" s="26">
        <v>1060.4711</v>
      </c>
      <c r="F74" s="27">
        <v>5012.6000000000004</v>
      </c>
      <c r="G74" s="28">
        <v>3879.8080000000004</v>
      </c>
      <c r="H74" s="27">
        <v>6.67</v>
      </c>
      <c r="I74" s="27">
        <v>5.25</v>
      </c>
      <c r="J74" s="28">
        <v>179.7976932</v>
      </c>
      <c r="K74" s="28">
        <v>612.62194139999997</v>
      </c>
      <c r="L74" s="34">
        <v>1860.9625668449198</v>
      </c>
      <c r="M74" s="38">
        <v>1.1138112807471263</v>
      </c>
      <c r="N74" s="38">
        <v>2.2525977011494254</v>
      </c>
      <c r="O74" s="35">
        <v>2479.5</v>
      </c>
      <c r="P74" s="35">
        <v>59.507999999999996</v>
      </c>
      <c r="Q74" s="35">
        <v>2.7616950706124999</v>
      </c>
      <c r="R74" s="35">
        <v>5.5994936377725999</v>
      </c>
      <c r="S74" s="35">
        <v>0.10885367531986617</v>
      </c>
      <c r="T74" s="35">
        <v>3.1108297987625554E-2</v>
      </c>
      <c r="U74" s="35">
        <v>3.4991845379379689</v>
      </c>
      <c r="V74" s="138"/>
    </row>
    <row r="75" spans="1:22">
      <c r="A75" s="1">
        <v>39708</v>
      </c>
      <c r="B75" s="2">
        <v>137</v>
      </c>
      <c r="C75" s="31">
        <v>2</v>
      </c>
      <c r="D75" s="26">
        <v>3750.4414999999999</v>
      </c>
      <c r="E75" s="26">
        <v>836.30690000000004</v>
      </c>
      <c r="F75" s="27">
        <v>4874.8279999999995</v>
      </c>
      <c r="G75" s="28">
        <v>3466.4920000000002</v>
      </c>
      <c r="H75" s="27">
        <v>6.74</v>
      </c>
      <c r="I75" s="27">
        <v>5.36</v>
      </c>
      <c r="J75" s="28">
        <v>132.16916520000001</v>
      </c>
      <c r="K75" s="28">
        <v>484.02491580000003</v>
      </c>
      <c r="L75" s="37">
        <v>1741</v>
      </c>
      <c r="M75" s="38">
        <v>1.1905577828834002</v>
      </c>
      <c r="N75" s="38">
        <v>2.4078116025272833</v>
      </c>
      <c r="O75" s="35">
        <v>2482.1400000000003</v>
      </c>
      <c r="P75" s="35">
        <v>59.571359999999991</v>
      </c>
      <c r="Q75" s="35">
        <v>2.9551310952062035</v>
      </c>
      <c r="R75" s="35">
        <v>6.040304839044059</v>
      </c>
      <c r="S75" s="35">
        <v>0.11647805877926769</v>
      </c>
      <c r="T75" s="35">
        <v>3.3557249105800331E-2</v>
      </c>
      <c r="U75" s="35">
        <v>3.4710252444123793</v>
      </c>
      <c r="V75" s="138"/>
    </row>
    <row r="76" spans="1:22">
      <c r="A76" s="1">
        <v>39710</v>
      </c>
      <c r="B76" s="2">
        <v>139</v>
      </c>
      <c r="C76" s="31">
        <v>2</v>
      </c>
      <c r="D76" s="26">
        <v>3713.0807999999997</v>
      </c>
      <c r="E76" s="26">
        <v>1005.867</v>
      </c>
      <c r="F76" s="27">
        <v>5900.4640000000009</v>
      </c>
      <c r="G76" s="28">
        <v>3803.268</v>
      </c>
      <c r="H76" s="27">
        <v>6.88</v>
      </c>
      <c r="I76" s="27">
        <v>5.45</v>
      </c>
      <c r="J76" s="28">
        <v>93.470986199999984</v>
      </c>
      <c r="K76" s="28">
        <v>672.75295800000004</v>
      </c>
      <c r="L76" s="37">
        <v>1714</v>
      </c>
      <c r="M76" s="38">
        <v>1.1964471703617268</v>
      </c>
      <c r="N76" s="38">
        <v>2.4457409568261377</v>
      </c>
      <c r="O76" s="35">
        <v>2479.5</v>
      </c>
      <c r="P76" s="35">
        <v>59.507999999999996</v>
      </c>
      <c r="Q76" s="35">
        <v>2.9665907589119014</v>
      </c>
      <c r="R76" s="35">
        <v>5.551711630044208</v>
      </c>
      <c r="S76" s="35">
        <v>0.11692974749956447</v>
      </c>
      <c r="T76" s="35">
        <v>3.0842842389134487E-2</v>
      </c>
      <c r="U76" s="35">
        <v>3.7911469385440699</v>
      </c>
      <c r="V76" s="138"/>
    </row>
    <row r="77" spans="1:22">
      <c r="A77" s="1">
        <v>39713</v>
      </c>
      <c r="B77" s="2">
        <v>142</v>
      </c>
      <c r="C77" s="31">
        <v>2</v>
      </c>
      <c r="D77" s="26">
        <v>3802.1716999999999</v>
      </c>
      <c r="E77" s="26">
        <v>908.15440000000001</v>
      </c>
      <c r="F77" s="27">
        <v>6298.4719999999998</v>
      </c>
      <c r="G77" s="28">
        <v>3711.42</v>
      </c>
      <c r="H77" s="27">
        <v>6.94</v>
      </c>
      <c r="I77" s="27">
        <v>5.56</v>
      </c>
      <c r="J77" s="28">
        <v>97.638482399999987</v>
      </c>
      <c r="K77" s="28">
        <v>637.03156200000001</v>
      </c>
      <c r="L77" s="37">
        <v>1518</v>
      </c>
      <c r="M77" s="38">
        <v>1.3509291501976282</v>
      </c>
      <c r="N77" s="38">
        <v>2.7615283267457182</v>
      </c>
      <c r="O77" s="35">
        <v>2479.5</v>
      </c>
      <c r="P77" s="35">
        <v>59.507999999999996</v>
      </c>
      <c r="Q77" s="35">
        <v>3.3496288279150188</v>
      </c>
      <c r="R77" s="35">
        <v>5.9347915195907834</v>
      </c>
      <c r="S77" s="35">
        <v>0.13202739605682048</v>
      </c>
      <c r="T77" s="35">
        <v>3.2971063997726577E-2</v>
      </c>
      <c r="U77" s="35">
        <v>4.0043413844916875</v>
      </c>
      <c r="V77" s="138"/>
    </row>
    <row r="78" spans="1:22">
      <c r="A78" s="1">
        <v>39715</v>
      </c>
      <c r="B78" s="2">
        <v>144</v>
      </c>
      <c r="C78" s="31">
        <v>2</v>
      </c>
      <c r="D78" s="26">
        <v>4379.825600000001</v>
      </c>
      <c r="E78" s="26">
        <v>1069.0927999999999</v>
      </c>
      <c r="F78" s="27">
        <v>6987.3319999999985</v>
      </c>
      <c r="G78" s="28">
        <v>3941.0400000000004</v>
      </c>
      <c r="H78" s="27">
        <v>6.97</v>
      </c>
      <c r="I78" s="27">
        <v>5.87</v>
      </c>
      <c r="J78" s="28">
        <v>56.558877000000003</v>
      </c>
      <c r="K78" s="28">
        <v>642.38977139999997</v>
      </c>
      <c r="L78" s="34">
        <v>1881.6326530612246</v>
      </c>
      <c r="M78" s="38">
        <v>1.0898569636659434</v>
      </c>
      <c r="N78" s="38">
        <v>2.2278524945770064</v>
      </c>
      <c r="O78" s="35">
        <v>2482.1400000000003</v>
      </c>
      <c r="P78" s="35">
        <v>59.571359999999991</v>
      </c>
      <c r="Q78" s="35">
        <v>2.7051775637937854</v>
      </c>
      <c r="R78" s="35">
        <v>6.7893543501177609</v>
      </c>
      <c r="S78" s="35">
        <v>0.1066260078258701</v>
      </c>
      <c r="T78" s="35">
        <v>3.7718635278432007E-2</v>
      </c>
      <c r="U78" s="35">
        <v>2.8268787308654351</v>
      </c>
      <c r="V78" s="138"/>
    </row>
    <row r="79" spans="1:22">
      <c r="A79" s="1">
        <v>39721</v>
      </c>
      <c r="B79" s="2">
        <v>150</v>
      </c>
      <c r="C79" s="32">
        <v>1</v>
      </c>
      <c r="D79" s="26">
        <v>4293.6086000000005</v>
      </c>
      <c r="E79" s="26">
        <v>1850.7936</v>
      </c>
      <c r="F79" s="27">
        <v>4767.6720000000005</v>
      </c>
      <c r="G79" s="28">
        <v>3910.4240000000004</v>
      </c>
      <c r="H79" s="27">
        <v>6.98</v>
      </c>
      <c r="I79" s="27">
        <v>5.64</v>
      </c>
      <c r="J79" s="28">
        <v>38.102822399999994</v>
      </c>
      <c r="K79" s="28">
        <v>581.06804160000002</v>
      </c>
      <c r="L79" s="34">
        <v>4025</v>
      </c>
      <c r="M79" s="38">
        <v>0.52045012422360248</v>
      </c>
      <c r="N79" s="38">
        <v>1.0414906832298136</v>
      </c>
      <c r="O79" s="35">
        <v>2443.3000000000002</v>
      </c>
      <c r="P79" s="35">
        <v>58.639199999999995</v>
      </c>
      <c r="Q79" s="35">
        <v>1.2716157885155281</v>
      </c>
      <c r="R79" s="35">
        <v>5.1172375650762509</v>
      </c>
      <c r="S79" s="35">
        <v>5.0121410451004489E-2</v>
      </c>
      <c r="T79" s="35">
        <v>2.8429097583756949E-2</v>
      </c>
      <c r="U79" s="35">
        <v>1.763032059084475</v>
      </c>
      <c r="V79" s="138">
        <f>COUNT(C79:C92)</f>
        <v>14</v>
      </c>
    </row>
    <row r="80" spans="1:22">
      <c r="A80" s="1">
        <v>39723</v>
      </c>
      <c r="B80" s="2">
        <v>152</v>
      </c>
      <c r="C80" s="32">
        <v>1</v>
      </c>
      <c r="D80" s="26">
        <v>3925.7494000000002</v>
      </c>
      <c r="E80" s="26">
        <v>1267.3919000000001</v>
      </c>
      <c r="F80" s="27">
        <v>4951.3680000000004</v>
      </c>
      <c r="G80" s="28">
        <v>4155.3520000000008</v>
      </c>
      <c r="H80" s="29">
        <f>AVERAGE(H78,H79)</f>
        <v>6.9749999999999996</v>
      </c>
      <c r="I80" s="29">
        <f>AVERAGE(I78,I79)</f>
        <v>5.7549999999999999</v>
      </c>
      <c r="J80" s="29">
        <f>AVERAGE(J78,J79)</f>
        <v>47.330849700000002</v>
      </c>
      <c r="K80" s="29">
        <f>AVERAGE(K78,K79)</f>
        <v>611.72890649999999</v>
      </c>
      <c r="L80" s="34">
        <v>4025</v>
      </c>
      <c r="M80" s="38">
        <v>0.51497170186335395</v>
      </c>
      <c r="N80" s="38">
        <v>1.0414906832298136</v>
      </c>
      <c r="O80" s="35">
        <v>1847.98</v>
      </c>
      <c r="P80" s="35">
        <v>44.351519999999994</v>
      </c>
      <c r="Q80" s="35">
        <v>0.9516574056094409</v>
      </c>
      <c r="R80" s="35">
        <v>5.5101400158932492</v>
      </c>
      <c r="S80" s="35">
        <v>3.7510081162936415E-2</v>
      </c>
      <c r="T80" s="35">
        <v>3.0611888977184719E-2</v>
      </c>
      <c r="U80" s="35">
        <v>1.2253435647467876</v>
      </c>
      <c r="V80" s="138"/>
    </row>
    <row r="81" spans="1:22">
      <c r="A81" s="1">
        <v>39724</v>
      </c>
      <c r="B81" s="2">
        <v>153</v>
      </c>
      <c r="C81" s="32">
        <v>1</v>
      </c>
      <c r="D81" s="29">
        <f>AVERAGE(D79,D80)</f>
        <v>4109.6790000000001</v>
      </c>
      <c r="E81" s="29">
        <f>AVERAGE(E79,E80)</f>
        <v>1559.09275</v>
      </c>
      <c r="F81" s="29">
        <f>AVERAGE(F79,F80)</f>
        <v>4859.5200000000004</v>
      </c>
      <c r="G81" s="29">
        <f>AVERAGE(G79,G80)</f>
        <v>4032.8880000000008</v>
      </c>
      <c r="H81" s="27">
        <v>6.98</v>
      </c>
      <c r="I81" s="27">
        <v>6.41</v>
      </c>
      <c r="J81" s="28">
        <v>55.9635204</v>
      </c>
      <c r="K81" s="28">
        <v>494.74133460000007</v>
      </c>
      <c r="L81" s="29">
        <f t="shared" ref="L81:U81" si="25">AVERAGE(L79,L80)</f>
        <v>4025</v>
      </c>
      <c r="M81" s="29">
        <f t="shared" si="25"/>
        <v>0.51771091304347827</v>
      </c>
      <c r="N81" s="29">
        <f t="shared" si="25"/>
        <v>1.0414906832298136</v>
      </c>
      <c r="O81" s="29">
        <f t="shared" si="25"/>
        <v>2145.6400000000003</v>
      </c>
      <c r="P81" s="29">
        <f t="shared" si="25"/>
        <v>51.495359999999991</v>
      </c>
      <c r="Q81" s="29">
        <f t="shared" si="25"/>
        <v>1.1116365970624846</v>
      </c>
      <c r="R81" s="29">
        <f t="shared" si="25"/>
        <v>5.3136887904847505</v>
      </c>
      <c r="S81" s="29">
        <f t="shared" si="25"/>
        <v>4.3815745806970452E-2</v>
      </c>
      <c r="T81" s="29">
        <f t="shared" si="25"/>
        <v>2.9520493280470836E-2</v>
      </c>
      <c r="U81" s="29">
        <f t="shared" si="25"/>
        <v>1.4941878119156313</v>
      </c>
      <c r="V81" s="138"/>
    </row>
    <row r="82" spans="1:22">
      <c r="A82" s="1">
        <v>39727</v>
      </c>
      <c r="B82" s="2">
        <v>156</v>
      </c>
      <c r="C82" s="32">
        <v>1</v>
      </c>
      <c r="D82" s="26">
        <v>4230.3828000000003</v>
      </c>
      <c r="E82" s="26">
        <v>1721.4681</v>
      </c>
      <c r="F82" s="27">
        <v>4767.6720000000005</v>
      </c>
      <c r="G82" s="28">
        <v>3833.884</v>
      </c>
      <c r="H82" s="27">
        <v>6.54</v>
      </c>
      <c r="I82" s="27">
        <v>5.33</v>
      </c>
      <c r="J82" s="28">
        <v>141.69487079999999</v>
      </c>
      <c r="K82" s="28">
        <v>566.1841265999999</v>
      </c>
      <c r="L82" s="34">
        <v>4088</v>
      </c>
      <c r="M82" s="38">
        <v>0.50703549412915849</v>
      </c>
      <c r="N82" s="38">
        <v>1.0254403131115459</v>
      </c>
      <c r="O82" s="35">
        <v>2395.7799999999997</v>
      </c>
      <c r="P82" s="35">
        <v>57.498720000000006</v>
      </c>
      <c r="Q82" s="35">
        <v>1.2147454961247552</v>
      </c>
      <c r="R82" s="35">
        <v>5.2003807933781703</v>
      </c>
      <c r="S82" s="35">
        <v>4.7879837726656577E-2</v>
      </c>
      <c r="T82" s="35">
        <v>2.88910044076565E-2</v>
      </c>
      <c r="U82" s="35">
        <v>1.6572576380891688</v>
      </c>
      <c r="V82" s="138"/>
    </row>
    <row r="83" spans="1:22">
      <c r="A83" s="1">
        <v>39729</v>
      </c>
      <c r="B83" s="2">
        <v>158</v>
      </c>
      <c r="C83" s="32">
        <v>1</v>
      </c>
      <c r="D83" s="26">
        <v>4293.6086000000005</v>
      </c>
      <c r="E83" s="26">
        <v>1810.559</v>
      </c>
      <c r="F83" s="27">
        <v>5349.3760000000002</v>
      </c>
      <c r="G83" s="28">
        <v>3818.576</v>
      </c>
      <c r="H83" s="27">
        <v>7.03</v>
      </c>
      <c r="I83" s="27">
        <v>5.93</v>
      </c>
      <c r="J83" s="28">
        <v>34.530682799999994</v>
      </c>
      <c r="K83" s="28">
        <v>577.49590199999989</v>
      </c>
      <c r="L83" s="34">
        <v>4308</v>
      </c>
      <c r="M83" s="38">
        <v>0.48114231662024137</v>
      </c>
      <c r="N83" s="38">
        <v>0.97307335190343547</v>
      </c>
      <c r="O83" s="29">
        <f t="shared" ref="O83:U83" si="26">AVERAGE(O81,O82)</f>
        <v>2270.71</v>
      </c>
      <c r="P83" s="29">
        <f t="shared" si="26"/>
        <v>54.497039999999998</v>
      </c>
      <c r="Q83" s="29">
        <f t="shared" si="26"/>
        <v>1.1631910465936199</v>
      </c>
      <c r="R83" s="29">
        <f t="shared" si="26"/>
        <v>5.2570347919314599</v>
      </c>
      <c r="S83" s="29">
        <f t="shared" si="26"/>
        <v>4.5847791766813514E-2</v>
      </c>
      <c r="T83" s="29">
        <f t="shared" si="26"/>
        <v>2.920574884406367E-2</v>
      </c>
      <c r="U83" s="29">
        <f t="shared" si="26"/>
        <v>1.5757227250024002</v>
      </c>
      <c r="V83" s="138"/>
    </row>
    <row r="84" spans="1:22">
      <c r="A84" s="1">
        <v>39734</v>
      </c>
      <c r="B84" s="2">
        <v>163</v>
      </c>
      <c r="C84" s="32">
        <v>1</v>
      </c>
      <c r="D84" s="26">
        <v>4011.9664000000002</v>
      </c>
      <c r="E84" s="26">
        <v>1563.4036000000001</v>
      </c>
      <c r="F84" s="27">
        <v>3826.1577740000002</v>
      </c>
      <c r="G84" s="28">
        <v>3144.6381715000002</v>
      </c>
      <c r="H84" s="27">
        <v>6.7</v>
      </c>
      <c r="I84" s="27">
        <v>4.9400000000000004</v>
      </c>
      <c r="J84" s="28">
        <v>170.27198759999999</v>
      </c>
      <c r="K84" s="28">
        <v>452.47101600000002</v>
      </c>
      <c r="L84" s="29">
        <f t="shared" ref="L84:U84" si="27">AVERAGE(L82,L83)</f>
        <v>4198</v>
      </c>
      <c r="M84" s="29">
        <f t="shared" si="27"/>
        <v>0.49408890537469996</v>
      </c>
      <c r="N84" s="29">
        <f t="shared" si="27"/>
        <v>0.99925683250749064</v>
      </c>
      <c r="O84" s="29">
        <f t="shared" si="27"/>
        <v>2333.2449999999999</v>
      </c>
      <c r="P84" s="29">
        <f t="shared" si="27"/>
        <v>55.997880000000002</v>
      </c>
      <c r="Q84" s="29">
        <f t="shared" si="27"/>
        <v>1.1889682713591876</v>
      </c>
      <c r="R84" s="29">
        <f t="shared" si="27"/>
        <v>5.2287077926548147</v>
      </c>
      <c r="S84" s="29">
        <f t="shared" si="27"/>
        <v>4.6863814746735045E-2</v>
      </c>
      <c r="T84" s="29">
        <f t="shared" si="27"/>
        <v>2.9048376625860087E-2</v>
      </c>
      <c r="U84" s="29">
        <f t="shared" si="27"/>
        <v>1.6164901815457844</v>
      </c>
      <c r="V84" s="138"/>
    </row>
    <row r="85" spans="1:22">
      <c r="A85" s="1">
        <v>39736</v>
      </c>
      <c r="B85" s="2">
        <v>165</v>
      </c>
      <c r="C85" s="32">
        <v>1</v>
      </c>
      <c r="D85" s="26">
        <v>4259.1218000000008</v>
      </c>
      <c r="E85" s="26">
        <v>2043.3449000000005</v>
      </c>
      <c r="F85" s="27">
        <v>4369.6639999999998</v>
      </c>
      <c r="G85" s="28">
        <v>3169.4207025000005</v>
      </c>
      <c r="H85" s="27">
        <v>6.16</v>
      </c>
      <c r="I85" s="27">
        <v>5.21</v>
      </c>
      <c r="J85" s="28">
        <v>276.24546239999995</v>
      </c>
      <c r="K85" s="28">
        <v>459.01993860000005</v>
      </c>
      <c r="L85" s="34">
        <v>4300</v>
      </c>
      <c r="M85" s="38">
        <v>0.48203746511627898</v>
      </c>
      <c r="N85" s="38">
        <v>0.97488372093023257</v>
      </c>
      <c r="O85" s="35">
        <v>2664.4</v>
      </c>
      <c r="P85" s="35">
        <v>63.945599999999992</v>
      </c>
      <c r="Q85" s="35">
        <v>1.2843406220558138</v>
      </c>
      <c r="R85" s="35">
        <v>4.5927761645985905</v>
      </c>
      <c r="S85" s="35">
        <v>5.0622966511060893E-2</v>
      </c>
      <c r="T85" s="35">
        <v>2.5515423136658836E-2</v>
      </c>
      <c r="U85" s="35">
        <v>1.9840143837681155</v>
      </c>
      <c r="V85" s="138"/>
    </row>
    <row r="86" spans="1:22">
      <c r="A86" s="1">
        <v>39738</v>
      </c>
      <c r="B86" s="2">
        <v>167</v>
      </c>
      <c r="C86" s="31">
        <v>1</v>
      </c>
      <c r="D86" s="26">
        <v>3954.4883999999997</v>
      </c>
      <c r="E86" s="26">
        <v>1776.0722000000001</v>
      </c>
      <c r="F86" s="27">
        <v>4538.0519999999997</v>
      </c>
      <c r="G86" s="28">
        <v>3119.8556404999999</v>
      </c>
      <c r="H86" s="27">
        <v>6.83</v>
      </c>
      <c r="I86" s="27">
        <v>6.06</v>
      </c>
      <c r="J86" s="28">
        <v>123.83417279999999</v>
      </c>
      <c r="K86" s="28">
        <v>491.16919500000006</v>
      </c>
      <c r="L86" s="34">
        <v>4200</v>
      </c>
      <c r="M86" s="40">
        <v>0.49351454761904756</v>
      </c>
      <c r="N86" s="40">
        <v>0.99809523809523815</v>
      </c>
      <c r="O86" s="35">
        <v>3203.62</v>
      </c>
      <c r="P86" s="35">
        <v>76.886879999999991</v>
      </c>
      <c r="Q86" s="35">
        <v>1.5810330750433332</v>
      </c>
      <c r="R86" s="35">
        <v>4.5153363589698179</v>
      </c>
      <c r="S86" s="35">
        <v>6.2317256836964013E-2</v>
      </c>
      <c r="T86" s="35">
        <v>2.5085201994276767E-2</v>
      </c>
      <c r="U86" s="35">
        <v>2.4842238404610737</v>
      </c>
      <c r="V86" s="138"/>
    </row>
    <row r="87" spans="1:22">
      <c r="A87" s="1">
        <v>39741</v>
      </c>
      <c r="B87" s="2">
        <v>170</v>
      </c>
      <c r="C87" s="31">
        <v>1</v>
      </c>
      <c r="D87" s="26">
        <v>4247.6262000000006</v>
      </c>
      <c r="E87" s="26">
        <v>2138.1835999999998</v>
      </c>
      <c r="F87" s="27">
        <v>4538.0519999999997</v>
      </c>
      <c r="G87" s="28">
        <v>3355.2896850000002</v>
      </c>
      <c r="H87" s="27">
        <v>7.12</v>
      </c>
      <c r="I87" s="27">
        <v>6.11</v>
      </c>
      <c r="J87" s="28">
        <v>66.084582600000005</v>
      </c>
      <c r="K87" s="28">
        <v>514.38810240000009</v>
      </c>
      <c r="L87" s="34">
        <v>4036.3636363636365</v>
      </c>
      <c r="M87" s="38">
        <v>0.51352189414414406</v>
      </c>
      <c r="N87" s="38">
        <v>1.0385585585585586</v>
      </c>
      <c r="O87" s="35">
        <v>2926.8599999999997</v>
      </c>
      <c r="P87" s="35">
        <v>70.24463999999999</v>
      </c>
      <c r="Q87" s="35">
        <v>1.5030066910947293</v>
      </c>
      <c r="R87" s="35">
        <v>4.3723705639628605</v>
      </c>
      <c r="S87" s="35">
        <v>5.9241805547969657E-2</v>
      </c>
      <c r="T87" s="35">
        <v>2.4290947577571446E-2</v>
      </c>
      <c r="U87" s="35">
        <v>2.4388429211657998</v>
      </c>
      <c r="V87" s="138"/>
    </row>
    <row r="88" spans="1:22">
      <c r="A88" s="1">
        <v>39743</v>
      </c>
      <c r="B88" s="2">
        <v>172</v>
      </c>
      <c r="C88" s="31">
        <v>1</v>
      </c>
      <c r="D88" s="26">
        <v>3836.6585</v>
      </c>
      <c r="E88" s="26">
        <v>1758.8288</v>
      </c>
      <c r="F88" s="27">
        <v>4492.1280000000006</v>
      </c>
      <c r="G88" s="28">
        <v>3330.5071540000008</v>
      </c>
      <c r="H88" s="27">
        <v>6.39</v>
      </c>
      <c r="I88" s="27">
        <v>5.53</v>
      </c>
      <c r="J88" s="28">
        <v>219.09122879999998</v>
      </c>
      <c r="K88" s="28">
        <v>504.2670402</v>
      </c>
      <c r="L88" s="34">
        <v>3844.3609022556393</v>
      </c>
      <c r="M88" s="38">
        <v>0.53343338519460182</v>
      </c>
      <c r="N88" s="38">
        <v>1.0904283199687073</v>
      </c>
      <c r="O88" s="35">
        <v>2009.4599999999998</v>
      </c>
      <c r="P88" s="35">
        <v>48.227040000000002</v>
      </c>
      <c r="Q88" s="35">
        <v>1.0719130502131444</v>
      </c>
      <c r="R88" s="35">
        <v>4.2610270791103648</v>
      </c>
      <c r="S88" s="35">
        <v>4.2250021148479248E-2</v>
      </c>
      <c r="T88" s="35">
        <v>2.3672372661724249E-2</v>
      </c>
      <c r="U88" s="35">
        <v>1.784781853185047</v>
      </c>
      <c r="V88" s="138"/>
    </row>
    <row r="89" spans="1:22">
      <c r="A89" s="1">
        <v>39744</v>
      </c>
      <c r="B89" s="2">
        <v>173</v>
      </c>
      <c r="C89" s="31">
        <v>1</v>
      </c>
      <c r="D89" s="26">
        <v>3871.1453000000001</v>
      </c>
      <c r="E89" s="26">
        <v>1928.3889000000001</v>
      </c>
      <c r="F89" s="29">
        <f>AVERAGE(F87,F88)</f>
        <v>4515.09</v>
      </c>
      <c r="G89" s="29">
        <f>AVERAGE(G87,G88)</f>
        <v>3342.8984195000003</v>
      </c>
      <c r="H89" s="27">
        <v>6.94</v>
      </c>
      <c r="I89" s="27">
        <v>5.98</v>
      </c>
      <c r="J89" s="28">
        <v>76.205644799999988</v>
      </c>
      <c r="K89" s="28">
        <v>491.7645516</v>
      </c>
      <c r="L89" s="34">
        <v>4093.7799043062205</v>
      </c>
      <c r="M89" s="38">
        <v>0.50631962353903681</v>
      </c>
      <c r="N89" s="38">
        <v>1.0239925198690976</v>
      </c>
      <c r="O89" s="29">
        <f t="shared" ref="O89:U89" si="28">AVERAGE(O87,O88)</f>
        <v>2468.16</v>
      </c>
      <c r="P89" s="29">
        <f t="shared" si="28"/>
        <v>59.235839999999996</v>
      </c>
      <c r="Q89" s="29">
        <f t="shared" si="28"/>
        <v>1.2874598706539369</v>
      </c>
      <c r="R89" s="29">
        <f t="shared" si="28"/>
        <v>4.3166988215366127</v>
      </c>
      <c r="S89" s="29">
        <f t="shared" si="28"/>
        <v>5.0745913348224453E-2</v>
      </c>
      <c r="T89" s="29">
        <f t="shared" si="28"/>
        <v>2.3981660119647849E-2</v>
      </c>
      <c r="U89" s="29">
        <f t="shared" si="28"/>
        <v>2.1118123871754233</v>
      </c>
      <c r="V89" s="138"/>
    </row>
    <row r="90" spans="1:22">
      <c r="A90" s="1">
        <v>39750</v>
      </c>
      <c r="B90" s="2">
        <v>179</v>
      </c>
      <c r="C90" s="31">
        <v>1</v>
      </c>
      <c r="D90" s="26">
        <v>4126.9224000000004</v>
      </c>
      <c r="E90" s="26">
        <v>1850.7936</v>
      </c>
      <c r="F90" s="27">
        <v>5226.9120000000003</v>
      </c>
      <c r="G90" s="28">
        <v>3442.0285435000005</v>
      </c>
      <c r="H90" s="27">
        <v>6.7</v>
      </c>
      <c r="I90" s="27">
        <v>5.78</v>
      </c>
      <c r="J90" s="28">
        <v>126.2155992</v>
      </c>
      <c r="K90" s="28">
        <v>532.844157</v>
      </c>
      <c r="L90" s="34">
        <v>4202.8708133971295</v>
      </c>
      <c r="M90" s="38">
        <v>0.49317744751821485</v>
      </c>
      <c r="N90" s="38">
        <v>0.99741347905282329</v>
      </c>
      <c r="O90" s="35">
        <v>2165</v>
      </c>
      <c r="P90" s="35">
        <v>51.959999999999994</v>
      </c>
      <c r="Q90" s="35">
        <v>1.0677291738769352</v>
      </c>
      <c r="R90" s="35">
        <v>4.7178712352296799</v>
      </c>
      <c r="S90" s="35">
        <v>4.2085111444606998E-2</v>
      </c>
      <c r="T90" s="35">
        <v>2.6210395751276001E-2</v>
      </c>
      <c r="U90" s="35">
        <v>1.605664860766483</v>
      </c>
      <c r="V90" s="138"/>
    </row>
    <row r="91" spans="1:22">
      <c r="A91" s="1">
        <v>39757</v>
      </c>
      <c r="B91" s="2">
        <v>186</v>
      </c>
      <c r="C91" s="31">
        <v>1</v>
      </c>
      <c r="D91" s="26">
        <v>3957.3622999999993</v>
      </c>
      <c r="E91" s="26">
        <v>1111.9516000000001</v>
      </c>
      <c r="F91" s="27">
        <v>4920.7520000000004</v>
      </c>
      <c r="G91" s="28">
        <v>3132.2469060000003</v>
      </c>
      <c r="H91" s="27">
        <v>6.83</v>
      </c>
      <c r="I91" s="27">
        <v>5.68</v>
      </c>
      <c r="J91" s="29">
        <f t="shared" ref="J91:U91" si="29">AVERAGE(J89,J90)</f>
        <v>101.210622</v>
      </c>
      <c r="K91" s="29">
        <f t="shared" si="29"/>
        <v>512.3043543</v>
      </c>
      <c r="L91" s="29">
        <f t="shared" si="29"/>
        <v>4148.3253588516745</v>
      </c>
      <c r="M91" s="29">
        <f t="shared" si="29"/>
        <v>0.49974853552862586</v>
      </c>
      <c r="N91" s="29">
        <f t="shared" si="29"/>
        <v>1.0107029994609604</v>
      </c>
      <c r="O91" s="29">
        <f t="shared" si="29"/>
        <v>2316.58</v>
      </c>
      <c r="P91" s="29">
        <f t="shared" si="29"/>
        <v>55.597919999999995</v>
      </c>
      <c r="Q91" s="29">
        <f t="shared" si="29"/>
        <v>1.177594522265436</v>
      </c>
      <c r="R91" s="29">
        <f t="shared" si="29"/>
        <v>4.5172850283831458</v>
      </c>
      <c r="S91" s="29">
        <f t="shared" si="29"/>
        <v>4.6415512396415726E-2</v>
      </c>
      <c r="T91" s="29">
        <f t="shared" si="29"/>
        <v>2.5096027935461923E-2</v>
      </c>
      <c r="U91" s="29">
        <f t="shared" si="29"/>
        <v>1.8587386239709531</v>
      </c>
      <c r="V91" s="138"/>
    </row>
    <row r="92" spans="1:22">
      <c r="A92" s="1">
        <v>39759</v>
      </c>
      <c r="B92" s="2">
        <v>188</v>
      </c>
      <c r="C92" s="31">
        <v>1</v>
      </c>
      <c r="D92" s="26">
        <v>3678.5940000000001</v>
      </c>
      <c r="E92" s="26">
        <v>793.19839999999999</v>
      </c>
      <c r="F92" s="27">
        <v>4920.7520000000004</v>
      </c>
      <c r="G92" s="28">
        <v>3132.2469060000003</v>
      </c>
      <c r="H92" s="27">
        <v>6.19</v>
      </c>
      <c r="I92" s="27">
        <v>5.41</v>
      </c>
      <c r="J92" s="28">
        <v>251.83584180000003</v>
      </c>
      <c r="K92" s="28">
        <v>645.96191099999999</v>
      </c>
      <c r="L92" s="39">
        <v>4055.1724137931033</v>
      </c>
      <c r="M92" s="38">
        <v>0.52201538775510203</v>
      </c>
      <c r="N92" s="38">
        <v>1.0337414965986396</v>
      </c>
      <c r="O92" s="35">
        <v>2610.56</v>
      </c>
      <c r="P92" s="35">
        <v>62.653440000000003</v>
      </c>
      <c r="Q92" s="35">
        <v>1.3627524906579593</v>
      </c>
      <c r="R92" s="35">
        <v>6.0233429233876787</v>
      </c>
      <c r="S92" s="35">
        <v>5.3713611882039131E-2</v>
      </c>
      <c r="T92" s="35">
        <v>3.3463016241042656E-2</v>
      </c>
      <c r="U92" s="35">
        <v>1.6051634884054162</v>
      </c>
      <c r="V92" s="138"/>
    </row>
    <row r="93" spans="1:22">
      <c r="A93" s="1">
        <v>39766</v>
      </c>
      <c r="B93" s="2">
        <v>195</v>
      </c>
      <c r="C93" s="31">
        <v>0.5</v>
      </c>
      <c r="D93" s="26">
        <v>4402.8168000000005</v>
      </c>
      <c r="E93" s="26">
        <v>2442.817</v>
      </c>
      <c r="F93" s="27">
        <v>5180.9879999999994</v>
      </c>
      <c r="G93" s="28">
        <v>3652.6800570000005</v>
      </c>
      <c r="H93" s="27">
        <v>7.14</v>
      </c>
      <c r="I93" s="27">
        <v>6.36</v>
      </c>
      <c r="J93" s="28">
        <v>150.6252198</v>
      </c>
      <c r="K93" s="28">
        <v>556.65842099999998</v>
      </c>
      <c r="L93" s="39">
        <v>8244.722719141324</v>
      </c>
      <c r="M93" s="38">
        <v>0.24070651829109527</v>
      </c>
      <c r="N93" s="38">
        <v>0.50844645026905055</v>
      </c>
      <c r="O93" s="29">
        <f t="shared" ref="O93:U93" si="30">AVERAGE(O91,O92)</f>
        <v>2463.5699999999997</v>
      </c>
      <c r="P93" s="29">
        <f t="shared" si="30"/>
        <v>59.125680000000003</v>
      </c>
      <c r="Q93" s="29">
        <f t="shared" si="30"/>
        <v>1.2701735064616977</v>
      </c>
      <c r="R93" s="29">
        <f t="shared" si="30"/>
        <v>5.2703139758854123</v>
      </c>
      <c r="S93" s="29">
        <f t="shared" si="30"/>
        <v>5.0064562139227428E-2</v>
      </c>
      <c r="T93" s="29">
        <f t="shared" si="30"/>
        <v>2.927952208825229E-2</v>
      </c>
      <c r="U93" s="29">
        <f t="shared" si="30"/>
        <v>1.7319510561881848</v>
      </c>
      <c r="V93" s="138">
        <f>COUNT(C93:C94)</f>
        <v>2</v>
      </c>
    </row>
    <row r="94" spans="1:22">
      <c r="A94" s="1">
        <v>39767</v>
      </c>
      <c r="B94" s="2">
        <v>196</v>
      </c>
      <c r="C94" s="31">
        <v>0.5</v>
      </c>
      <c r="D94" s="26">
        <v>4193.022100000001</v>
      </c>
      <c r="E94" s="26">
        <v>2422.6997000000001</v>
      </c>
      <c r="F94" s="27">
        <v>5211.6039999999994</v>
      </c>
      <c r="G94" s="28">
        <v>3751.8101810000003</v>
      </c>
      <c r="H94" s="27">
        <v>6.98</v>
      </c>
      <c r="I94" s="27">
        <v>5.46</v>
      </c>
      <c r="J94" s="28">
        <v>204.20731379999998</v>
      </c>
      <c r="K94" s="28">
        <v>588.80767739999999</v>
      </c>
      <c r="L94" s="39">
        <v>8336.3148479427546</v>
      </c>
      <c r="M94" s="38">
        <v>0.2407069774356223</v>
      </c>
      <c r="N94" s="38">
        <v>0.50286008583690989</v>
      </c>
      <c r="O94" s="35">
        <v>2033.1599999999999</v>
      </c>
      <c r="P94" s="35">
        <v>48.795839999999998</v>
      </c>
      <c r="Q94" s="35">
        <v>0.48939579824300983</v>
      </c>
      <c r="R94" s="35">
        <v>3.552345126289961</v>
      </c>
      <c r="S94" s="35">
        <v>1.9289794840759277E-2</v>
      </c>
      <c r="T94" s="35">
        <v>1.9735250701610894E-2</v>
      </c>
      <c r="U94" s="35">
        <v>0.9774284164114897</v>
      </c>
      <c r="V94" s="138"/>
    </row>
    <row r="95" spans="1:22">
      <c r="V95" s="12">
        <f>SUM(V4:V94)</f>
        <v>91</v>
      </c>
    </row>
  </sheetData>
  <mergeCells count="20">
    <mergeCell ref="J1:K2"/>
    <mergeCell ref="A1:B2"/>
    <mergeCell ref="C1:C2"/>
    <mergeCell ref="D1:E2"/>
    <mergeCell ref="F1:G2"/>
    <mergeCell ref="H1:I2"/>
    <mergeCell ref="V65:V78"/>
    <mergeCell ref="V79:V92"/>
    <mergeCell ref="V93:V94"/>
    <mergeCell ref="L1:L2"/>
    <mergeCell ref="M1:N2"/>
    <mergeCell ref="V1:V2"/>
    <mergeCell ref="V4:V27"/>
    <mergeCell ref="V28:V47"/>
    <mergeCell ref="V48:V64"/>
    <mergeCell ref="O1:P2"/>
    <mergeCell ref="Q1:Q2"/>
    <mergeCell ref="R1:R2"/>
    <mergeCell ref="S1:T2"/>
    <mergeCell ref="U1:U2"/>
  </mergeCells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70"/>
  <sheetViews>
    <sheetView topLeftCell="D45" workbookViewId="0">
      <selection activeCell="U3" sqref="U3:U69"/>
    </sheetView>
  </sheetViews>
  <sheetFormatPr defaultRowHeight="15"/>
  <cols>
    <col min="1" max="1" width="11.7109375" customWidth="1"/>
    <col min="12" max="12" width="13.28515625" customWidth="1"/>
    <col min="18" max="18" width="10.140625" customWidth="1"/>
    <col min="21" max="21" width="12" customWidth="1"/>
  </cols>
  <sheetData>
    <row r="1" spans="1:22" ht="15" customHeight="1">
      <c r="A1" s="144" t="s">
        <v>14</v>
      </c>
      <c r="B1" s="144"/>
      <c r="C1" s="139" t="s">
        <v>15</v>
      </c>
      <c r="D1" s="139" t="s">
        <v>3</v>
      </c>
      <c r="E1" s="139"/>
      <c r="F1" s="139" t="s">
        <v>6</v>
      </c>
      <c r="G1" s="139"/>
      <c r="H1" s="144" t="s">
        <v>17</v>
      </c>
      <c r="I1" s="144"/>
      <c r="J1" s="139" t="s">
        <v>2</v>
      </c>
      <c r="K1" s="139"/>
      <c r="L1" s="139" t="s">
        <v>7</v>
      </c>
      <c r="M1" s="144" t="s">
        <v>11</v>
      </c>
      <c r="N1" s="144"/>
      <c r="O1" s="140" t="s">
        <v>20</v>
      </c>
      <c r="P1" s="142"/>
      <c r="Q1" s="140" t="s">
        <v>21</v>
      </c>
      <c r="R1" s="140" t="s">
        <v>27</v>
      </c>
      <c r="S1" s="140" t="s">
        <v>26</v>
      </c>
      <c r="T1" s="142"/>
      <c r="U1" s="140" t="s">
        <v>22</v>
      </c>
      <c r="V1" s="145" t="s">
        <v>9</v>
      </c>
    </row>
    <row r="2" spans="1:22">
      <c r="A2" s="144"/>
      <c r="B2" s="144"/>
      <c r="C2" s="139"/>
      <c r="D2" s="139"/>
      <c r="E2" s="139"/>
      <c r="F2" s="139"/>
      <c r="G2" s="139"/>
      <c r="H2" s="144"/>
      <c r="I2" s="144"/>
      <c r="J2" s="139"/>
      <c r="K2" s="139"/>
      <c r="L2" s="139"/>
      <c r="M2" s="144"/>
      <c r="N2" s="144"/>
      <c r="O2" s="141"/>
      <c r="P2" s="143"/>
      <c r="Q2" s="141"/>
      <c r="R2" s="141"/>
      <c r="S2" s="141"/>
      <c r="T2" s="143"/>
      <c r="U2" s="141"/>
      <c r="V2" s="145"/>
    </row>
    <row r="3" spans="1:22">
      <c r="A3" s="7" t="s">
        <v>0</v>
      </c>
      <c r="B3" s="8" t="s">
        <v>1</v>
      </c>
      <c r="C3" s="9" t="s">
        <v>15</v>
      </c>
      <c r="D3" s="10" t="s">
        <v>4</v>
      </c>
      <c r="E3" s="10" t="s">
        <v>5</v>
      </c>
      <c r="F3" s="10" t="s">
        <v>4</v>
      </c>
      <c r="G3" s="10" t="s">
        <v>5</v>
      </c>
      <c r="H3" s="9" t="s">
        <v>4</v>
      </c>
      <c r="I3" s="10" t="s">
        <v>5</v>
      </c>
      <c r="J3" s="11" t="s">
        <v>4</v>
      </c>
      <c r="K3" s="11" t="s">
        <v>5</v>
      </c>
      <c r="L3" s="11" t="s">
        <v>8</v>
      </c>
      <c r="M3" s="11" t="s">
        <v>12</v>
      </c>
      <c r="N3" s="11" t="s">
        <v>13</v>
      </c>
      <c r="O3" s="11" t="s">
        <v>18</v>
      </c>
      <c r="P3" s="11" t="s">
        <v>19</v>
      </c>
      <c r="Q3" s="11" t="s">
        <v>23</v>
      </c>
      <c r="R3" s="11" t="s">
        <v>28</v>
      </c>
      <c r="S3" s="11" t="s">
        <v>24</v>
      </c>
      <c r="T3" s="11" t="s">
        <v>25</v>
      </c>
      <c r="U3" s="11"/>
      <c r="V3" s="11" t="s">
        <v>10</v>
      </c>
    </row>
    <row r="4" spans="1:22">
      <c r="A4" s="1">
        <v>39940</v>
      </c>
      <c r="B4" s="2">
        <v>0</v>
      </c>
      <c r="C4" s="31">
        <v>8</v>
      </c>
      <c r="D4" s="26">
        <v>3461.3815040000004</v>
      </c>
      <c r="E4" s="26">
        <v>159.42430880000003</v>
      </c>
      <c r="F4" s="49">
        <v>3937.6791635</v>
      </c>
      <c r="G4" s="48">
        <v>3330.5071540000008</v>
      </c>
      <c r="H4" s="55">
        <v>6.51</v>
      </c>
      <c r="I4" s="54">
        <v>3.92</v>
      </c>
      <c r="J4" s="51">
        <v>0</v>
      </c>
      <c r="K4" s="50">
        <v>0</v>
      </c>
      <c r="L4" s="39">
        <v>505.54135338345867</v>
      </c>
      <c r="M4" s="38">
        <v>4.0128464000475921</v>
      </c>
      <c r="N4" s="38">
        <v>8.2921010753008009</v>
      </c>
      <c r="O4" s="42">
        <f>AVERAGE(O5:O6)</f>
        <v>184.84334463031064</v>
      </c>
      <c r="P4" s="42">
        <f t="shared" ref="P4:U4" si="0">AVERAGE(P5:P6)</f>
        <v>4.4362402711274553</v>
      </c>
      <c r="Q4" s="42">
        <f t="shared" si="0"/>
        <v>0.74300459094607496</v>
      </c>
      <c r="R4" s="42">
        <f t="shared" si="0"/>
        <v>5.392225547682207</v>
      </c>
      <c r="S4" s="42">
        <f t="shared" si="0"/>
        <v>2.7393630993982586E-2</v>
      </c>
      <c r="T4" s="42">
        <f t="shared" si="0"/>
        <v>2.9956808598234484E-2</v>
      </c>
      <c r="U4" s="42">
        <f t="shared" si="0"/>
        <v>1.2131654001646104</v>
      </c>
      <c r="V4" s="138">
        <f>COUNT(C4:C24)</f>
        <v>21</v>
      </c>
    </row>
    <row r="5" spans="1:22">
      <c r="A5" s="1">
        <v>39941</v>
      </c>
      <c r="B5" s="2">
        <v>1</v>
      </c>
      <c r="C5" s="31">
        <v>8</v>
      </c>
      <c r="D5" s="26">
        <v>3536.1126800000002</v>
      </c>
      <c r="E5" s="26">
        <v>2217.0226880000005</v>
      </c>
      <c r="F5" s="49">
        <v>4012.0267564999999</v>
      </c>
      <c r="G5" s="48">
        <v>3553.5499329999998</v>
      </c>
      <c r="H5" s="55">
        <v>6.4</v>
      </c>
      <c r="I5" s="54">
        <v>3.73</v>
      </c>
      <c r="J5" s="51">
        <v>0</v>
      </c>
      <c r="K5" s="50">
        <v>0</v>
      </c>
      <c r="L5" s="39">
        <v>509.91705733862244</v>
      </c>
      <c r="M5" s="38">
        <v>3.97841133338048</v>
      </c>
      <c r="N5" s="38">
        <v>8.2209448373408769</v>
      </c>
      <c r="O5" s="38">
        <v>183.0660047780961</v>
      </c>
      <c r="P5" s="38">
        <v>4.3935841146743071</v>
      </c>
      <c r="Q5" s="38">
        <v>0.72831186816586257</v>
      </c>
      <c r="R5" s="38">
        <v>2.6759848393527208</v>
      </c>
      <c r="S5" s="38">
        <v>2.685192905695212E-2</v>
      </c>
      <c r="T5" s="38">
        <v>1.4866582440848449E-2</v>
      </c>
      <c r="U5" s="38">
        <v>1.8061938016885377</v>
      </c>
      <c r="V5" s="138"/>
    </row>
    <row r="6" spans="1:22">
      <c r="A6" s="1">
        <v>39942</v>
      </c>
      <c r="B6" s="2">
        <v>2</v>
      </c>
      <c r="C6" s="32">
        <v>8</v>
      </c>
      <c r="D6" s="26">
        <v>4549.9656344000005</v>
      </c>
      <c r="E6" s="26">
        <v>553.0085024</v>
      </c>
      <c r="F6" s="47">
        <f t="shared" ref="F6:K6" si="1">AVERAGE(F4:F5)</f>
        <v>3974.8529600000002</v>
      </c>
      <c r="G6" s="47">
        <f t="shared" si="1"/>
        <v>3442.0285435000005</v>
      </c>
      <c r="H6" s="47">
        <f t="shared" si="1"/>
        <v>6.4550000000000001</v>
      </c>
      <c r="I6" s="47">
        <f t="shared" si="1"/>
        <v>3.8250000000000002</v>
      </c>
      <c r="J6" s="47">
        <f t="shared" si="1"/>
        <v>0</v>
      </c>
      <c r="K6" s="47">
        <f t="shared" si="1"/>
        <v>0</v>
      </c>
      <c r="L6" s="39">
        <v>499.65846994535519</v>
      </c>
      <c r="M6" s="38">
        <v>4.0600928874914555</v>
      </c>
      <c r="N6" s="38">
        <v>8.3897306903622688</v>
      </c>
      <c r="O6" s="38">
        <v>186.62068448252515</v>
      </c>
      <c r="P6" s="38">
        <v>4.4788964275806036</v>
      </c>
      <c r="Q6" s="38">
        <v>0.75769731372628735</v>
      </c>
      <c r="R6" s="38">
        <v>8.1084662560116936</v>
      </c>
      <c r="S6" s="38">
        <v>2.7935332931013055E-2</v>
      </c>
      <c r="T6" s="38">
        <v>4.5047034755620517E-2</v>
      </c>
      <c r="U6" s="38">
        <v>0.62013699864068328</v>
      </c>
      <c r="V6" s="138"/>
    </row>
    <row r="7" spans="1:22">
      <c r="A7" s="1">
        <v>39943</v>
      </c>
      <c r="B7" s="2">
        <v>3</v>
      </c>
      <c r="C7" s="32">
        <v>8</v>
      </c>
      <c r="D7" s="30">
        <f>AVERAGE(D6,D8)</f>
        <v>4351.9280180000005</v>
      </c>
      <c r="E7" s="30">
        <f>AVERAGE(E6,E8)</f>
        <v>794.63930479999999</v>
      </c>
      <c r="F7" s="47">
        <f t="shared" ref="F7:K7" si="2">AVERAGE(F5:F6)</f>
        <v>3993.4398582499998</v>
      </c>
      <c r="G7" s="47">
        <f t="shared" si="2"/>
        <v>3497.7892382500004</v>
      </c>
      <c r="H7" s="47">
        <f t="shared" si="2"/>
        <v>6.4275000000000002</v>
      </c>
      <c r="I7" s="47">
        <f t="shared" si="2"/>
        <v>3.7774999999999999</v>
      </c>
      <c r="J7" s="47">
        <f t="shared" si="2"/>
        <v>0</v>
      </c>
      <c r="K7" s="47">
        <f t="shared" si="2"/>
        <v>0</v>
      </c>
      <c r="L7" s="39">
        <v>498.14532520325201</v>
      </c>
      <c r="M7" s="38">
        <v>4.0281601542306316</v>
      </c>
      <c r="N7" s="38">
        <v>8.4152149742438933</v>
      </c>
      <c r="O7" s="30">
        <f t="shared" ref="O7:U7" si="3">AVERAGE(O6,O8)</f>
        <v>227.66587502814781</v>
      </c>
      <c r="P7" s="30">
        <f t="shared" si="3"/>
        <v>5.4639810006755472</v>
      </c>
      <c r="Q7" s="30">
        <f t="shared" si="3"/>
        <v>0.9325856804412529</v>
      </c>
      <c r="R7" s="30">
        <f t="shared" si="3"/>
        <v>7.2165286094625687</v>
      </c>
      <c r="S7" s="30">
        <f t="shared" si="3"/>
        <v>3.4383243807081625E-2</v>
      </c>
      <c r="T7" s="30">
        <f t="shared" si="3"/>
        <v>4.0091825608125381E-2</v>
      </c>
      <c r="U7" s="30">
        <f t="shared" si="3"/>
        <v>0.89110274217210494</v>
      </c>
      <c r="V7" s="138"/>
    </row>
    <row r="8" spans="1:22">
      <c r="A8" s="1">
        <v>39944</v>
      </c>
      <c r="B8" s="2">
        <v>4</v>
      </c>
      <c r="C8" s="32">
        <v>8</v>
      </c>
      <c r="D8" s="26">
        <v>4153.8904015999997</v>
      </c>
      <c r="E8" s="26">
        <v>1036.2701072</v>
      </c>
      <c r="F8" s="49">
        <v>3429.6372780000002</v>
      </c>
      <c r="G8" s="48">
        <v>3157.0294370000001</v>
      </c>
      <c r="H8" s="55">
        <v>4.7</v>
      </c>
      <c r="I8" s="54">
        <v>3.65</v>
      </c>
      <c r="J8" s="51">
        <v>0</v>
      </c>
      <c r="K8" s="50">
        <v>596.54731319999996</v>
      </c>
      <c r="L8" s="39">
        <v>492.22222222222217</v>
      </c>
      <c r="M8" s="38">
        <v>4.1214307449209926</v>
      </c>
      <c r="N8" s="38">
        <v>8.516478555304742</v>
      </c>
      <c r="O8" s="38">
        <v>268.7110655737705</v>
      </c>
      <c r="P8" s="38">
        <v>6.4490655737704916</v>
      </c>
      <c r="Q8" s="38">
        <v>1.1074740471562186</v>
      </c>
      <c r="R8" s="38">
        <v>6.3245909629134438</v>
      </c>
      <c r="S8" s="38">
        <v>4.0831154683150198E-2</v>
      </c>
      <c r="T8" s="38">
        <v>3.5136616460630245E-2</v>
      </c>
      <c r="U8" s="38">
        <v>1.1620684857035266</v>
      </c>
      <c r="V8" s="138"/>
    </row>
    <row r="9" spans="1:22">
      <c r="A9" s="1">
        <v>39946</v>
      </c>
      <c r="B9" s="2">
        <v>6</v>
      </c>
      <c r="C9" s="32">
        <v>8</v>
      </c>
      <c r="D9" s="26">
        <v>4183.7828719999998</v>
      </c>
      <c r="E9" s="26">
        <v>1101.0371264</v>
      </c>
      <c r="F9" s="49">
        <v>3751.8101810000003</v>
      </c>
      <c r="G9" s="48">
        <v>3516.3761365000005</v>
      </c>
      <c r="H9" s="55">
        <v>5.97</v>
      </c>
      <c r="I9" s="56">
        <v>3.92</v>
      </c>
      <c r="J9" s="51">
        <v>37.507465799999999</v>
      </c>
      <c r="K9" s="50">
        <v>481.04813279999996</v>
      </c>
      <c r="L9" s="39">
        <v>504.93197278911566</v>
      </c>
      <c r="M9" s="38">
        <v>4.017689331087908</v>
      </c>
      <c r="N9" s="38">
        <v>8.3021084540249248</v>
      </c>
      <c r="O9" s="38">
        <v>248.01070551070552</v>
      </c>
      <c r="P9" s="38">
        <v>5.9522569322569314</v>
      </c>
      <c r="Q9" s="38">
        <v>0.99642996552594665</v>
      </c>
      <c r="R9" s="38">
        <v>6.2538423677197459</v>
      </c>
      <c r="S9" s="38">
        <v>3.6737101115631762E-2</v>
      </c>
      <c r="T9" s="38">
        <v>3.4743568709554147E-2</v>
      </c>
      <c r="U9" s="38">
        <v>1.0573784582333194</v>
      </c>
      <c r="V9" s="138"/>
    </row>
    <row r="10" spans="1:22">
      <c r="A10" s="1">
        <v>39948</v>
      </c>
      <c r="B10" s="2">
        <v>8</v>
      </c>
      <c r="C10" s="32">
        <v>8</v>
      </c>
      <c r="D10" s="26">
        <v>3984.4997360000002</v>
      </c>
      <c r="E10" s="26">
        <v>754.78267760000006</v>
      </c>
      <c r="F10" s="49">
        <v>3652.680057</v>
      </c>
      <c r="G10" s="48">
        <v>2896.8128615000001</v>
      </c>
      <c r="H10" s="55">
        <v>4.34</v>
      </c>
      <c r="I10" s="56">
        <v>3.76</v>
      </c>
      <c r="J10" s="47">
        <f>AVERAGE(J8:J9)</f>
        <v>18.753732899999999</v>
      </c>
      <c r="K10" s="47">
        <f>AVERAGE(K8:K9)</f>
        <v>538.79772299999991</v>
      </c>
      <c r="L10" s="39">
        <v>510.75394506136763</v>
      </c>
      <c r="M10" s="38">
        <v>3.9718925710035466</v>
      </c>
      <c r="N10" s="38">
        <v>8.2074745394209856</v>
      </c>
      <c r="O10" s="38">
        <v>245.3125</v>
      </c>
      <c r="P10" s="38">
        <v>5.8874999999999993</v>
      </c>
      <c r="Q10" s="38">
        <v>0.97435489632430761</v>
      </c>
      <c r="R10" s="38">
        <v>6.5519971617503314</v>
      </c>
      <c r="S10" s="38">
        <v>3.5923221487907879E-2</v>
      </c>
      <c r="T10" s="38">
        <v>3.6399984231946285E-2</v>
      </c>
      <c r="U10" s="38">
        <v>0.98690211674267769</v>
      </c>
      <c r="V10" s="138"/>
    </row>
    <row r="11" spans="1:22">
      <c r="A11" s="1">
        <v>39949</v>
      </c>
      <c r="B11" s="2">
        <v>9</v>
      </c>
      <c r="C11" s="32">
        <v>8</v>
      </c>
      <c r="D11" s="47">
        <f t="shared" ref="D11:G12" si="4">AVERAGE(D9:D10)</f>
        <v>4084.1413039999998</v>
      </c>
      <c r="E11" s="47">
        <f t="shared" si="4"/>
        <v>927.9099020000001</v>
      </c>
      <c r="F11" s="47">
        <f t="shared" si="4"/>
        <v>3702.2451190000002</v>
      </c>
      <c r="G11" s="47">
        <f t="shared" si="4"/>
        <v>3206.5944990000003</v>
      </c>
      <c r="H11" s="55">
        <v>5.85</v>
      </c>
      <c r="I11" s="54">
        <v>3.73</v>
      </c>
      <c r="J11" s="47">
        <f t="shared" ref="J11:U11" si="5">AVERAGE(J9:J10)</f>
        <v>28.130599349999997</v>
      </c>
      <c r="K11" s="47">
        <f t="shared" si="5"/>
        <v>509.92292789999993</v>
      </c>
      <c r="L11" s="47">
        <f t="shared" si="5"/>
        <v>507.84295892524165</v>
      </c>
      <c r="M11" s="47">
        <f t="shared" si="5"/>
        <v>3.9947909510457276</v>
      </c>
      <c r="N11" s="47">
        <f t="shared" si="5"/>
        <v>8.2547914967229552</v>
      </c>
      <c r="O11" s="47">
        <f t="shared" si="5"/>
        <v>246.66160275535276</v>
      </c>
      <c r="P11" s="47">
        <f t="shared" si="5"/>
        <v>5.9198784661284654</v>
      </c>
      <c r="Q11" s="47">
        <f t="shared" si="5"/>
        <v>0.98539243092512718</v>
      </c>
      <c r="R11" s="47">
        <f t="shared" si="5"/>
        <v>6.4029197647350387</v>
      </c>
      <c r="S11" s="47">
        <f t="shared" si="5"/>
        <v>3.6330161301769817E-2</v>
      </c>
      <c r="T11" s="47">
        <f t="shared" si="5"/>
        <v>3.5571776470750216E-2</v>
      </c>
      <c r="U11" s="47">
        <f t="shared" si="5"/>
        <v>1.0221402874879986</v>
      </c>
      <c r="V11" s="138"/>
    </row>
    <row r="12" spans="1:22">
      <c r="A12" s="1">
        <v>39950</v>
      </c>
      <c r="B12" s="2">
        <v>10</v>
      </c>
      <c r="C12" s="32">
        <v>8</v>
      </c>
      <c r="D12" s="47">
        <f t="shared" si="4"/>
        <v>4034.3205200000002</v>
      </c>
      <c r="E12" s="47">
        <f t="shared" si="4"/>
        <v>841.34628980000002</v>
      </c>
      <c r="F12" s="47">
        <f t="shared" si="4"/>
        <v>3677.4625880000003</v>
      </c>
      <c r="G12" s="47">
        <f t="shared" si="4"/>
        <v>3051.7036802500002</v>
      </c>
      <c r="H12" s="55">
        <v>6</v>
      </c>
      <c r="I12" s="54">
        <v>3.62</v>
      </c>
      <c r="J12" s="47">
        <f t="shared" ref="J12:U12" si="6">AVERAGE(J10:J11)</f>
        <v>23.442166125</v>
      </c>
      <c r="K12" s="47">
        <f t="shared" si="6"/>
        <v>524.36032544999989</v>
      </c>
      <c r="L12" s="47">
        <f t="shared" si="6"/>
        <v>509.29845199330464</v>
      </c>
      <c r="M12" s="47">
        <f t="shared" si="6"/>
        <v>3.9833417610246373</v>
      </c>
      <c r="N12" s="47">
        <f t="shared" si="6"/>
        <v>8.2311330180719704</v>
      </c>
      <c r="O12" s="47">
        <f t="shared" si="6"/>
        <v>245.98705137767638</v>
      </c>
      <c r="P12" s="47">
        <f t="shared" si="6"/>
        <v>5.9036892330642328</v>
      </c>
      <c r="Q12" s="47">
        <f t="shared" si="6"/>
        <v>0.97987366362471739</v>
      </c>
      <c r="R12" s="47">
        <f t="shared" si="6"/>
        <v>6.4774584632426855</v>
      </c>
      <c r="S12" s="47">
        <f t="shared" si="6"/>
        <v>3.6126691394838845E-2</v>
      </c>
      <c r="T12" s="47">
        <f t="shared" si="6"/>
        <v>3.5985880351348254E-2</v>
      </c>
      <c r="U12" s="47">
        <f t="shared" si="6"/>
        <v>1.0045212021153382</v>
      </c>
      <c r="V12" s="138"/>
    </row>
    <row r="13" spans="1:22">
      <c r="A13" s="1">
        <v>39951</v>
      </c>
      <c r="B13" s="2">
        <v>11</v>
      </c>
      <c r="C13" s="32">
        <v>8</v>
      </c>
      <c r="D13" s="26">
        <v>4751.7398095999997</v>
      </c>
      <c r="E13" s="26">
        <v>1016.3417936</v>
      </c>
      <c r="F13" s="49">
        <v>4619.1987660000004</v>
      </c>
      <c r="G13" s="48">
        <v>3553.5499330000002</v>
      </c>
      <c r="H13" s="55">
        <v>5.82</v>
      </c>
      <c r="I13" s="54">
        <v>3.71</v>
      </c>
      <c r="J13" s="51">
        <v>0</v>
      </c>
      <c r="K13" s="50">
        <v>517.36488539999993</v>
      </c>
      <c r="L13" s="39">
        <v>510.75533661740565</v>
      </c>
      <c r="M13" s="38">
        <v>3.9718817495579479</v>
      </c>
      <c r="N13" s="38">
        <v>8.2074521781064131</v>
      </c>
      <c r="O13" s="38">
        <v>359.18837294908332</v>
      </c>
      <c r="P13" s="38">
        <v>8.6205209507779994</v>
      </c>
      <c r="Q13" s="38">
        <v>1.4266537431698778</v>
      </c>
      <c r="R13" s="38">
        <v>7.5778517920589561</v>
      </c>
      <c r="S13" s="38">
        <v>5.2598902715819205E-2</v>
      </c>
      <c r="T13" s="38">
        <v>4.2099176622549757E-2</v>
      </c>
      <c r="U13" s="38">
        <v>1.2494045474429882</v>
      </c>
      <c r="V13" s="138"/>
    </row>
    <row r="14" spans="1:22">
      <c r="A14" s="1">
        <v>39952</v>
      </c>
      <c r="B14" s="2">
        <v>12</v>
      </c>
      <c r="C14" s="32">
        <v>8</v>
      </c>
      <c r="D14" s="30">
        <f>AVERAGE(D13,D15)</f>
        <v>4426.6591939999998</v>
      </c>
      <c r="E14" s="30">
        <f>AVERAGE(E13,E15)</f>
        <v>905.73965311999996</v>
      </c>
      <c r="F14" s="30">
        <f>AVERAGE(F13,F15)</f>
        <v>4520.0686420000002</v>
      </c>
      <c r="G14" s="30">
        <f>AVERAGE(G13,G15)</f>
        <v>3479.2023400000003</v>
      </c>
      <c r="H14" s="55">
        <v>5.96</v>
      </c>
      <c r="I14" s="54">
        <v>3.63</v>
      </c>
      <c r="J14" s="30">
        <f>AVERAGE(J13,J15)</f>
        <v>22.028194199999998</v>
      </c>
      <c r="K14" s="30">
        <f>AVERAGE(K13,K15)</f>
        <v>578.09125859999995</v>
      </c>
      <c r="L14" s="39">
        <v>502.18015992004001</v>
      </c>
      <c r="M14" s="38">
        <v>4.0397051932975891</v>
      </c>
      <c r="N14" s="38">
        <v>8.3476017863140477</v>
      </c>
      <c r="O14" s="30">
        <f t="shared" ref="O14:U14" si="7">AVERAGE(O13,O15)</f>
        <v>340.30214883795725</v>
      </c>
      <c r="P14" s="30">
        <f t="shared" si="7"/>
        <v>8.167251572110974</v>
      </c>
      <c r="Q14" s="30">
        <f t="shared" si="7"/>
        <v>1.3612951648732552</v>
      </c>
      <c r="R14" s="30">
        <f t="shared" si="7"/>
        <v>7.1427479316177127</v>
      </c>
      <c r="S14" s="30">
        <f t="shared" si="7"/>
        <v>5.0189215349191692E-2</v>
      </c>
      <c r="T14" s="30">
        <f t="shared" si="7"/>
        <v>3.9681932953431739E-2</v>
      </c>
      <c r="U14" s="30">
        <f t="shared" si="7"/>
        <v>1.2657854130176078</v>
      </c>
      <c r="V14" s="138"/>
    </row>
    <row r="15" spans="1:22">
      <c r="A15" s="1">
        <v>39953</v>
      </c>
      <c r="B15" s="2">
        <v>13</v>
      </c>
      <c r="C15" s="32">
        <v>8</v>
      </c>
      <c r="D15" s="26">
        <v>4101.5785784000009</v>
      </c>
      <c r="E15" s="26">
        <v>795.13751263999995</v>
      </c>
      <c r="F15" s="49">
        <v>4420.9385179999999</v>
      </c>
      <c r="G15" s="48">
        <v>3404.8547470000003</v>
      </c>
      <c r="H15" s="55">
        <v>6.27</v>
      </c>
      <c r="I15" s="54">
        <v>3.61</v>
      </c>
      <c r="J15" s="51">
        <v>44.056388399999996</v>
      </c>
      <c r="K15" s="50">
        <v>638.81763180000007</v>
      </c>
      <c r="L15" s="39">
        <v>503.14465408805034</v>
      </c>
      <c r="M15" s="38">
        <v>4.0319613524999989</v>
      </c>
      <c r="N15" s="38">
        <v>8.3315999999999999</v>
      </c>
      <c r="O15" s="38">
        <v>321.41592472683124</v>
      </c>
      <c r="P15" s="38">
        <v>7.7139821934439503</v>
      </c>
      <c r="Q15" s="38">
        <v>1.2959365865766324</v>
      </c>
      <c r="R15" s="38">
        <v>6.7076440711764702</v>
      </c>
      <c r="S15" s="38">
        <v>4.7779527982564178E-2</v>
      </c>
      <c r="T15" s="38">
        <v>3.7264689284313722E-2</v>
      </c>
      <c r="U15" s="38">
        <v>1.2821662785922274</v>
      </c>
      <c r="V15" s="138"/>
    </row>
    <row r="16" spans="1:22">
      <c r="A16" s="1">
        <v>39955</v>
      </c>
      <c r="B16" s="2">
        <v>15</v>
      </c>
      <c r="C16" s="32">
        <v>8</v>
      </c>
      <c r="D16" s="26">
        <v>4173.8187152</v>
      </c>
      <c r="E16" s="26">
        <v>890.5443140000001</v>
      </c>
      <c r="F16" s="49">
        <v>4321.8083939999997</v>
      </c>
      <c r="G16" s="48">
        <v>3305.7246230000005</v>
      </c>
      <c r="H16" s="55">
        <v>6.05</v>
      </c>
      <c r="I16" s="54">
        <v>3.63</v>
      </c>
      <c r="J16" s="51">
        <v>0</v>
      </c>
      <c r="K16" s="50">
        <v>647.15262419999988</v>
      </c>
      <c r="L16" s="39">
        <v>494.69668542839275</v>
      </c>
      <c r="M16" s="38">
        <v>4.1008154284341725</v>
      </c>
      <c r="N16" s="38">
        <v>8.4738792950873556</v>
      </c>
      <c r="O16" s="38">
        <v>326.08395273489612</v>
      </c>
      <c r="P16" s="38">
        <v>7.8260148656375073</v>
      </c>
      <c r="Q16" s="38">
        <v>1.3372101043400615</v>
      </c>
      <c r="R16" s="38">
        <v>6.6606467900835105</v>
      </c>
      <c r="S16" s="38">
        <v>4.9301229906364298E-2</v>
      </c>
      <c r="T16" s="38">
        <v>3.7003593278241723E-2</v>
      </c>
      <c r="U16" s="38">
        <v>1.3323362824699958</v>
      </c>
      <c r="V16" s="138"/>
    </row>
    <row r="17" spans="1:22">
      <c r="A17" s="1">
        <v>39956</v>
      </c>
      <c r="B17" s="2">
        <v>16</v>
      </c>
      <c r="C17" s="32">
        <v>8</v>
      </c>
      <c r="D17" s="47">
        <f t="shared" ref="D17:G18" si="8">AVERAGE(D15:D16)</f>
        <v>4137.6986468000005</v>
      </c>
      <c r="E17" s="47">
        <f t="shared" si="8"/>
        <v>842.84091332000003</v>
      </c>
      <c r="F17" s="47">
        <f t="shared" si="8"/>
        <v>4371.3734559999994</v>
      </c>
      <c r="G17" s="47">
        <f t="shared" si="8"/>
        <v>3355.2896850000006</v>
      </c>
      <c r="H17" s="55">
        <v>5.8949999999999996</v>
      </c>
      <c r="I17" s="54">
        <v>3.65</v>
      </c>
      <c r="J17" s="47">
        <f>AVERAGE(J15:J16)</f>
        <v>22.028194199999998</v>
      </c>
      <c r="K17" s="47">
        <f>AVERAGE(K15:K16)</f>
        <v>642.98512800000003</v>
      </c>
      <c r="L17" s="39">
        <v>514.28571428571422</v>
      </c>
      <c r="M17" s="38">
        <v>3.9446162777777776</v>
      </c>
      <c r="N17" s="38">
        <v>8.1511111111111116</v>
      </c>
      <c r="O17" s="47">
        <f t="shared" ref="O17:U17" si="9">AVERAGE(O15:O16)</f>
        <v>323.74993873086368</v>
      </c>
      <c r="P17" s="47">
        <f t="shared" si="9"/>
        <v>7.7699985295407288</v>
      </c>
      <c r="Q17" s="47">
        <f t="shared" si="9"/>
        <v>1.3165733454583468</v>
      </c>
      <c r="R17" s="47">
        <f t="shared" si="9"/>
        <v>6.6841454306299903</v>
      </c>
      <c r="S17" s="47">
        <f t="shared" si="9"/>
        <v>4.8540378944464238E-2</v>
      </c>
      <c r="T17" s="47">
        <f t="shared" si="9"/>
        <v>3.7134141281277719E-2</v>
      </c>
      <c r="U17" s="47">
        <f t="shared" si="9"/>
        <v>1.3072512805311116</v>
      </c>
      <c r="V17" s="138"/>
    </row>
    <row r="18" spans="1:22">
      <c r="A18" s="1">
        <v>39957</v>
      </c>
      <c r="B18" s="2">
        <v>17</v>
      </c>
      <c r="C18" s="32">
        <v>8</v>
      </c>
      <c r="D18" s="47">
        <f t="shared" si="8"/>
        <v>4155.7586810000003</v>
      </c>
      <c r="E18" s="47">
        <f t="shared" si="8"/>
        <v>866.69261366000001</v>
      </c>
      <c r="F18" s="47">
        <f t="shared" si="8"/>
        <v>4346.5909249999995</v>
      </c>
      <c r="G18" s="47">
        <f t="shared" si="8"/>
        <v>3330.5071540000008</v>
      </c>
      <c r="H18" s="55">
        <v>5.74</v>
      </c>
      <c r="I18" s="54">
        <v>3.71</v>
      </c>
      <c r="J18" s="47">
        <f>AVERAGE(J16:J17)</f>
        <v>11.014097099999999</v>
      </c>
      <c r="K18" s="47">
        <f>AVERAGE(K16:K17)</f>
        <v>645.0688760999999</v>
      </c>
      <c r="L18" s="39">
        <v>507.69230769230768</v>
      </c>
      <c r="M18" s="38">
        <v>3.9958450606060603</v>
      </c>
      <c r="N18" s="38">
        <v>8.2569696969696977</v>
      </c>
      <c r="O18" s="47">
        <f t="shared" ref="O18:U18" si="10">AVERAGE(O16:O17)</f>
        <v>324.91694573287987</v>
      </c>
      <c r="P18" s="47">
        <f t="shared" si="10"/>
        <v>7.798006697589118</v>
      </c>
      <c r="Q18" s="47">
        <f t="shared" si="10"/>
        <v>1.326891724899204</v>
      </c>
      <c r="R18" s="47">
        <f t="shared" si="10"/>
        <v>6.6723961103567504</v>
      </c>
      <c r="S18" s="47">
        <f t="shared" si="10"/>
        <v>4.8920804425414272E-2</v>
      </c>
      <c r="T18" s="47">
        <f t="shared" si="10"/>
        <v>3.7068867279759721E-2</v>
      </c>
      <c r="U18" s="47">
        <f t="shared" si="10"/>
        <v>1.3197937815005538</v>
      </c>
      <c r="V18" s="138"/>
    </row>
    <row r="19" spans="1:22">
      <c r="A19" s="1">
        <v>39958</v>
      </c>
      <c r="B19" s="2">
        <v>18</v>
      </c>
      <c r="C19" s="32">
        <v>8</v>
      </c>
      <c r="D19" s="47">
        <f t="shared" ref="D19:K19" si="11">AVERAGE(D17:D18)</f>
        <v>4146.7286639000004</v>
      </c>
      <c r="E19" s="47">
        <f t="shared" si="11"/>
        <v>854.76676349000002</v>
      </c>
      <c r="F19" s="47">
        <f t="shared" si="11"/>
        <v>4358.982190499999</v>
      </c>
      <c r="G19" s="47">
        <f t="shared" si="11"/>
        <v>3342.8984195000007</v>
      </c>
      <c r="H19" s="47">
        <f t="shared" si="11"/>
        <v>5.8174999999999999</v>
      </c>
      <c r="I19" s="47">
        <f t="shared" si="11"/>
        <v>3.6799999999999997</v>
      </c>
      <c r="J19" s="47">
        <f t="shared" si="11"/>
        <v>16.521145649999998</v>
      </c>
      <c r="K19" s="47">
        <f t="shared" si="11"/>
        <v>644.02700204999996</v>
      </c>
      <c r="L19" s="39">
        <v>484.13547237076654</v>
      </c>
      <c r="M19" s="38">
        <v>4.1902730036818845</v>
      </c>
      <c r="N19" s="38">
        <v>8.6587334315169358</v>
      </c>
      <c r="O19" s="47">
        <f t="shared" ref="O19:U19" si="12">AVERAGE(O17:O18)</f>
        <v>324.3334422318718</v>
      </c>
      <c r="P19" s="47">
        <f t="shared" si="12"/>
        <v>7.7840026135649234</v>
      </c>
      <c r="Q19" s="47">
        <f t="shared" si="12"/>
        <v>1.3217325351787754</v>
      </c>
      <c r="R19" s="47">
        <f t="shared" si="12"/>
        <v>6.6782707704933699</v>
      </c>
      <c r="S19" s="47">
        <f t="shared" si="12"/>
        <v>4.8730591684939255E-2</v>
      </c>
      <c r="T19" s="47">
        <f t="shared" si="12"/>
        <v>3.710150428051872E-2</v>
      </c>
      <c r="U19" s="47">
        <f t="shared" si="12"/>
        <v>1.3135225310158327</v>
      </c>
      <c r="V19" s="138"/>
    </row>
    <row r="20" spans="1:22">
      <c r="A20" s="1">
        <v>39959</v>
      </c>
      <c r="B20" s="2">
        <v>19</v>
      </c>
      <c r="C20" s="32">
        <v>8</v>
      </c>
      <c r="D20" s="26">
        <v>4188.7649504000001</v>
      </c>
      <c r="E20" s="26">
        <v>831.00847712000007</v>
      </c>
      <c r="F20" s="49">
        <v>4098.7656150000003</v>
      </c>
      <c r="G20" s="48">
        <v>3380.0722160000005</v>
      </c>
      <c r="H20" s="55">
        <v>6.01</v>
      </c>
      <c r="I20" s="54">
        <v>3.54</v>
      </c>
      <c r="J20" s="51">
        <v>0</v>
      </c>
      <c r="K20" s="50">
        <v>486.40634219999998</v>
      </c>
      <c r="L20" s="39">
        <v>507.44132290184922</v>
      </c>
      <c r="M20" s="38">
        <v>3.9978214395290568</v>
      </c>
      <c r="N20" s="38">
        <v>8.2610536643481609</v>
      </c>
      <c r="O20" s="38">
        <v>278.6875</v>
      </c>
      <c r="P20" s="38">
        <v>6.6884999999999994</v>
      </c>
      <c r="Q20" s="38">
        <v>1.1141428624287539</v>
      </c>
      <c r="R20" s="38">
        <v>6.8117455755329104</v>
      </c>
      <c r="S20" s="38">
        <v>4.1077025391042125E-2</v>
      </c>
      <c r="T20" s="38">
        <v>3.7843030975182837E-2</v>
      </c>
      <c r="U20" s="38">
        <v>1.0854581235308587</v>
      </c>
      <c r="V20" s="138"/>
    </row>
    <row r="21" spans="1:22">
      <c r="A21" s="1">
        <v>39960</v>
      </c>
      <c r="B21" s="2">
        <v>20</v>
      </c>
      <c r="C21" s="32">
        <v>8</v>
      </c>
      <c r="D21" s="26">
        <v>3963.60802096</v>
      </c>
      <c r="E21" s="26">
        <v>707.4529328000001</v>
      </c>
      <c r="F21" s="47">
        <f>AVERAGE(F19:F20)</f>
        <v>4228.8739027499996</v>
      </c>
      <c r="G21" s="47">
        <f>AVERAGE(G19:G20)</f>
        <v>3361.4853177500008</v>
      </c>
      <c r="H21" s="55">
        <v>4.17</v>
      </c>
      <c r="I21" s="54">
        <v>3.71</v>
      </c>
      <c r="J21" s="51">
        <v>91.089559799999989</v>
      </c>
      <c r="K21" s="50">
        <v>591.18910379999988</v>
      </c>
      <c r="L21" s="39">
        <v>507.44132290184922</v>
      </c>
      <c r="M21" s="38">
        <v>4.0412760203935028</v>
      </c>
      <c r="N21" s="38">
        <v>8.2610536643481609</v>
      </c>
      <c r="O21" s="38">
        <v>278.6875</v>
      </c>
      <c r="P21" s="38">
        <v>6.6884999999999994</v>
      </c>
      <c r="Q21" s="38">
        <v>1.1262531109334142</v>
      </c>
      <c r="R21" s="38">
        <v>6.6774312661103812</v>
      </c>
      <c r="S21" s="38">
        <v>4.15235147974665E-2</v>
      </c>
      <c r="T21" s="38">
        <v>3.7096840367279893E-2</v>
      </c>
      <c r="U21" s="38">
        <v>1.1193275326512988</v>
      </c>
      <c r="V21" s="138"/>
    </row>
    <row r="22" spans="1:22">
      <c r="A22" s="1">
        <v>39961</v>
      </c>
      <c r="B22" s="2">
        <v>21</v>
      </c>
      <c r="C22" s="32">
        <v>8</v>
      </c>
      <c r="D22" s="30">
        <f>AVERAGE(D21,D23)</f>
        <v>3972.3749004800002</v>
      </c>
      <c r="E22" s="30">
        <f>AVERAGE(E21,E23)</f>
        <v>946.24692885000002</v>
      </c>
      <c r="F22" s="47">
        <f>AVERAGE(F20:F21)</f>
        <v>4163.8197588749999</v>
      </c>
      <c r="G22" s="47">
        <f>AVERAGE(G20:G21)</f>
        <v>3370.7787668750007</v>
      </c>
      <c r="H22" s="55">
        <v>5.49</v>
      </c>
      <c r="I22" s="54">
        <v>3.7</v>
      </c>
      <c r="J22" s="30">
        <f t="shared" ref="J22:U22" si="13">AVERAGE(J21,J23)</f>
        <v>45.544779899999995</v>
      </c>
      <c r="K22" s="30">
        <f t="shared" si="13"/>
        <v>295.59455189999994</v>
      </c>
      <c r="L22" s="30">
        <f t="shared" si="13"/>
        <v>510.86351859378169</v>
      </c>
      <c r="M22" s="30">
        <f t="shared" si="13"/>
        <v>4.0143842810300843</v>
      </c>
      <c r="N22" s="30">
        <f t="shared" si="13"/>
        <v>8.2060823877296372</v>
      </c>
      <c r="O22" s="30">
        <f t="shared" si="13"/>
        <v>426.34381930988741</v>
      </c>
      <c r="P22" s="30">
        <f t="shared" si="13"/>
        <v>10.2322516634373</v>
      </c>
      <c r="Q22" s="30">
        <f t="shared" si="13"/>
        <v>1.7075371912976993</v>
      </c>
      <c r="R22" s="30">
        <f t="shared" si="13"/>
        <v>6.2057122544589429</v>
      </c>
      <c r="S22" s="30">
        <f t="shared" si="13"/>
        <v>6.2954716965275742E-2</v>
      </c>
      <c r="T22" s="30">
        <f t="shared" si="13"/>
        <v>3.4476179191438569E-2</v>
      </c>
      <c r="U22" s="30">
        <f t="shared" si="13"/>
        <v>1.8841739986151942</v>
      </c>
      <c r="V22" s="138"/>
    </row>
    <row r="23" spans="1:22">
      <c r="A23" s="1">
        <v>39962</v>
      </c>
      <c r="B23" s="2">
        <v>22</v>
      </c>
      <c r="C23" s="32">
        <v>8</v>
      </c>
      <c r="D23" s="26">
        <v>3981.1417800000004</v>
      </c>
      <c r="E23" s="26">
        <v>1185.0409248999999</v>
      </c>
      <c r="F23" s="49">
        <v>3479.2023400000007</v>
      </c>
      <c r="G23" s="48">
        <v>2760.508941</v>
      </c>
      <c r="H23" s="55">
        <v>6.39</v>
      </c>
      <c r="I23" s="54">
        <v>3.62</v>
      </c>
      <c r="J23" s="51">
        <v>0</v>
      </c>
      <c r="K23" s="50">
        <v>0</v>
      </c>
      <c r="L23" s="39">
        <v>514.28571428571422</v>
      </c>
      <c r="M23" s="38">
        <v>3.9874925416666662</v>
      </c>
      <c r="N23" s="38">
        <v>8.1511111111111116</v>
      </c>
      <c r="O23" s="38">
        <v>574.00013861977482</v>
      </c>
      <c r="P23" s="38">
        <v>13.776003326874598</v>
      </c>
      <c r="Q23" s="38">
        <v>2.2888212716619845</v>
      </c>
      <c r="R23" s="38">
        <v>5.7339932428075056</v>
      </c>
      <c r="S23" s="38">
        <v>8.4385919133084991E-2</v>
      </c>
      <c r="T23" s="38">
        <v>3.1855518015597252E-2</v>
      </c>
      <c r="U23" s="38">
        <v>2.6490204645790896</v>
      </c>
      <c r="V23" s="138"/>
    </row>
    <row r="24" spans="1:22">
      <c r="A24" s="1">
        <v>39963</v>
      </c>
      <c r="B24" s="2">
        <v>23</v>
      </c>
      <c r="C24" s="32">
        <v>8</v>
      </c>
      <c r="D24" s="47">
        <f>AVERAGE(D22:D23)</f>
        <v>3976.7583402400005</v>
      </c>
      <c r="E24" s="47">
        <f>AVERAGE(E22:E23)</f>
        <v>1065.643926875</v>
      </c>
      <c r="F24" s="47">
        <f>AVERAGE(F22:F23)</f>
        <v>3821.5110494375003</v>
      </c>
      <c r="G24" s="47">
        <f>AVERAGE(G22:G23)</f>
        <v>3065.6438539375004</v>
      </c>
      <c r="H24" s="47">
        <f>AVERAGE(H22:H23)</f>
        <v>5.9399999999999995</v>
      </c>
      <c r="I24" s="54">
        <v>3.7</v>
      </c>
      <c r="J24" s="47">
        <f>AVERAGE(J22:J23)</f>
        <v>22.772389949999997</v>
      </c>
      <c r="K24" s="47">
        <f>AVERAGE(K22:K23)</f>
        <v>147.79727594999997</v>
      </c>
      <c r="L24" s="30">
        <f>AVERAGE(L23,L25)</f>
        <v>606.10119047619037</v>
      </c>
      <c r="M24" s="30">
        <f>AVERAGE(M23,M25)</f>
        <v>3.4629119663557208</v>
      </c>
      <c r="N24" s="30">
        <f>AVERAGE(N23,N25)</f>
        <v>7.0787794361525709</v>
      </c>
      <c r="O24" s="47">
        <f t="shared" ref="O24:U24" si="14">AVERAGE(O22:O23)</f>
        <v>500.17197896483111</v>
      </c>
      <c r="P24" s="47">
        <f t="shared" si="14"/>
        <v>12.004127495155949</v>
      </c>
      <c r="Q24" s="47">
        <f t="shared" si="14"/>
        <v>1.9981792314798419</v>
      </c>
      <c r="R24" s="47">
        <f t="shared" si="14"/>
        <v>5.9698527486332242</v>
      </c>
      <c r="S24" s="47">
        <f t="shared" si="14"/>
        <v>7.3670318049180367E-2</v>
      </c>
      <c r="T24" s="47">
        <f t="shared" si="14"/>
        <v>3.3165848603517914E-2</v>
      </c>
      <c r="U24" s="47">
        <f t="shared" si="14"/>
        <v>2.2665972315971419</v>
      </c>
      <c r="V24" s="138"/>
    </row>
    <row r="25" spans="1:22">
      <c r="A25" s="1">
        <v>39964</v>
      </c>
      <c r="B25" s="2">
        <v>24</v>
      </c>
      <c r="C25" s="32">
        <v>6</v>
      </c>
      <c r="D25" s="30">
        <f t="shared" ref="D25:K25" si="15">AVERAGE(D26:D27)</f>
        <v>3395.4376437600004</v>
      </c>
      <c r="E25" s="30">
        <f t="shared" si="15"/>
        <v>1363.6762892749998</v>
      </c>
      <c r="F25" s="30">
        <f t="shared" si="15"/>
        <v>3764.2014465000002</v>
      </c>
      <c r="G25" s="30">
        <f t="shared" si="15"/>
        <v>3349.09405225</v>
      </c>
      <c r="H25" s="30">
        <f t="shared" si="15"/>
        <v>4.9024999999999999</v>
      </c>
      <c r="I25" s="30">
        <f t="shared" si="15"/>
        <v>3.5350000000000001</v>
      </c>
      <c r="J25" s="30">
        <f t="shared" si="15"/>
        <v>61.768247250000002</v>
      </c>
      <c r="K25" s="30">
        <f t="shared" si="15"/>
        <v>456.19199475000005</v>
      </c>
      <c r="L25" s="39">
        <v>697.91666666666663</v>
      </c>
      <c r="M25" s="38">
        <v>2.9383313910447755</v>
      </c>
      <c r="N25" s="38">
        <v>6.0064477611940301</v>
      </c>
      <c r="O25" s="30">
        <f t="shared" ref="O25:U25" si="16">AVERAGE(O26:O27)</f>
        <v>667.72091973875399</v>
      </c>
      <c r="P25" s="30">
        <f t="shared" si="16"/>
        <v>16.025302073730096</v>
      </c>
      <c r="Q25" s="30">
        <f t="shared" si="16"/>
        <v>2.2593376923843813</v>
      </c>
      <c r="R25" s="30">
        <f t="shared" si="16"/>
        <v>4.9281824362402133</v>
      </c>
      <c r="S25" s="30">
        <f t="shared" si="16"/>
        <v>8.3298897194116761E-2</v>
      </c>
      <c r="T25" s="30">
        <f t="shared" si="16"/>
        <v>2.7378791312445631E-2</v>
      </c>
      <c r="U25" s="30">
        <f t="shared" si="16"/>
        <v>3.0560281969928811</v>
      </c>
      <c r="V25" s="138">
        <f>COUNT(C25:C38)</f>
        <v>14</v>
      </c>
    </row>
    <row r="26" spans="1:22">
      <c r="A26" s="1">
        <v>39965</v>
      </c>
      <c r="B26" s="2">
        <v>25</v>
      </c>
      <c r="C26" s="32">
        <v>6</v>
      </c>
      <c r="D26" s="30">
        <f>AVERAGE(D27:D28)</f>
        <v>3574.8425143200002</v>
      </c>
      <c r="E26" s="30">
        <f t="shared" ref="E26:K26" si="17">AVERAGE(E27:E28)</f>
        <v>1436.7793768499998</v>
      </c>
      <c r="F26" s="30">
        <f t="shared" si="17"/>
        <v>3900.5053670000002</v>
      </c>
      <c r="G26" s="30">
        <f t="shared" si="17"/>
        <v>3417.2460124999998</v>
      </c>
      <c r="H26" s="30">
        <f t="shared" si="17"/>
        <v>5.1550000000000002</v>
      </c>
      <c r="I26" s="30">
        <f t="shared" si="17"/>
        <v>3.5300000000000002</v>
      </c>
      <c r="J26" s="30">
        <f t="shared" si="17"/>
        <v>64.000834499999996</v>
      </c>
      <c r="K26" s="30">
        <f t="shared" si="17"/>
        <v>493.84829969999998</v>
      </c>
      <c r="L26" s="39">
        <v>710.82517482517471</v>
      </c>
      <c r="M26" s="38">
        <v>2.8849716113450339</v>
      </c>
      <c r="N26" s="38">
        <v>5.8973713206359211</v>
      </c>
      <c r="O26" s="30">
        <f t="shared" ref="O26:U26" si="18">AVERAGE(O27:O28)</f>
        <v>667.72091973875399</v>
      </c>
      <c r="P26" s="30">
        <f t="shared" si="18"/>
        <v>16.025302073730096</v>
      </c>
      <c r="Q26" s="30">
        <f t="shared" si="18"/>
        <v>2.3071667776341558</v>
      </c>
      <c r="R26" s="30">
        <f t="shared" si="18"/>
        <v>5.1860250114478141</v>
      </c>
      <c r="S26" s="30">
        <f t="shared" si="18"/>
        <v>8.5062294524466703E-2</v>
      </c>
      <c r="T26" s="30">
        <f t="shared" si="18"/>
        <v>2.881125006359897E-2</v>
      </c>
      <c r="U26" s="30">
        <f t="shared" si="18"/>
        <v>2.9695891620115402</v>
      </c>
      <c r="V26" s="138"/>
    </row>
    <row r="27" spans="1:22">
      <c r="A27" s="1">
        <v>39966</v>
      </c>
      <c r="B27" s="2">
        <v>26</v>
      </c>
      <c r="C27" s="32">
        <v>6</v>
      </c>
      <c r="D27" s="26">
        <v>3216.0327732000001</v>
      </c>
      <c r="E27" s="26">
        <v>1290.5732016999998</v>
      </c>
      <c r="F27" s="49">
        <v>3627.8975259999997</v>
      </c>
      <c r="G27" s="48">
        <v>3280.9420920000002</v>
      </c>
      <c r="H27" s="55">
        <v>4.6500000000000004</v>
      </c>
      <c r="I27" s="54">
        <v>3.54</v>
      </c>
      <c r="J27" s="51">
        <v>59.53566</v>
      </c>
      <c r="K27" s="50">
        <v>418.53568980000006</v>
      </c>
      <c r="L27" s="39">
        <v>732.35294117647061</v>
      </c>
      <c r="M27" s="38">
        <v>3.312025341365461</v>
      </c>
      <c r="N27" s="38">
        <v>5.7240160642570279</v>
      </c>
      <c r="O27" s="38">
        <v>667.72091973875399</v>
      </c>
      <c r="P27" s="38">
        <v>16.025302073730096</v>
      </c>
      <c r="Q27" s="38">
        <v>2.2115086071346064</v>
      </c>
      <c r="R27" s="38">
        <v>4.6703398610326126</v>
      </c>
      <c r="S27" s="38">
        <v>8.1535499863766819E-2</v>
      </c>
      <c r="T27" s="38">
        <v>2.5946332561292293E-2</v>
      </c>
      <c r="U27" s="38">
        <v>3.142467231974222</v>
      </c>
      <c r="V27" s="138"/>
    </row>
    <row r="28" spans="1:22">
      <c r="A28" s="1">
        <v>39967</v>
      </c>
      <c r="B28" s="2">
        <v>27</v>
      </c>
      <c r="C28" s="32">
        <v>6</v>
      </c>
      <c r="D28" s="26">
        <v>3933.6522554400003</v>
      </c>
      <c r="E28" s="26">
        <v>1582.9855519999999</v>
      </c>
      <c r="F28" s="49">
        <v>4173.1132080000007</v>
      </c>
      <c r="G28" s="48">
        <v>3553.5499329999998</v>
      </c>
      <c r="H28" s="55">
        <v>5.66</v>
      </c>
      <c r="I28" s="54">
        <v>3.52</v>
      </c>
      <c r="J28" s="51">
        <v>68.466009</v>
      </c>
      <c r="K28" s="50">
        <v>569.16090959999997</v>
      </c>
      <c r="L28" s="39">
        <v>674.04195804195808</v>
      </c>
      <c r="M28" s="38">
        <v>3.5985467537452784</v>
      </c>
      <c r="N28" s="38">
        <v>6.219197410466033</v>
      </c>
      <c r="O28" s="38">
        <v>667.72091973875399</v>
      </c>
      <c r="P28" s="38">
        <v>16.025302073730096</v>
      </c>
      <c r="Q28" s="38">
        <v>2.4028249481337047</v>
      </c>
      <c r="R28" s="38">
        <v>5.7017101618630166</v>
      </c>
      <c r="S28" s="38">
        <v>8.85890891851666E-2</v>
      </c>
      <c r="T28" s="38">
        <v>3.1676167565905647E-2</v>
      </c>
      <c r="U28" s="38">
        <v>2.796711092048858</v>
      </c>
      <c r="V28" s="138"/>
    </row>
    <row r="29" spans="1:22">
      <c r="A29" s="1">
        <v>39603</v>
      </c>
      <c r="B29" s="2">
        <v>28</v>
      </c>
      <c r="C29" s="32">
        <v>6</v>
      </c>
      <c r="D29" s="30">
        <f>AVERAGE(D28,D30)</f>
        <v>3962.89349047</v>
      </c>
      <c r="E29" s="30">
        <f>AVERAGE(E28,E30)</f>
        <v>1178.4451576000001</v>
      </c>
      <c r="F29" s="30">
        <f>AVERAGE(F28,F30)</f>
        <v>3863.3315705000005</v>
      </c>
      <c r="G29" s="30">
        <f>AVERAGE(G28,G30)</f>
        <v>3181.811968</v>
      </c>
      <c r="H29" s="30">
        <f>AVERAGE(H28,H30)</f>
        <v>5.75</v>
      </c>
      <c r="I29" s="54">
        <v>3.59</v>
      </c>
      <c r="J29" s="52"/>
      <c r="K29" s="53"/>
      <c r="L29" s="39">
        <v>673.18465655664579</v>
      </c>
      <c r="M29" s="38">
        <v>3.6031295074472593</v>
      </c>
      <c r="N29" s="38">
        <v>6.2271175659917315</v>
      </c>
      <c r="O29" s="30">
        <f t="shared" ref="O29:U29" si="19">AVERAGE(O28,O30)</f>
        <v>745.46372073894224</v>
      </c>
      <c r="P29" s="30">
        <f t="shared" si="19"/>
        <v>17.891129297734611</v>
      </c>
      <c r="Q29" s="30">
        <f t="shared" si="19"/>
        <v>2.6844723286674945</v>
      </c>
      <c r="R29" s="30">
        <f t="shared" si="19"/>
        <v>6.7538785194319857</v>
      </c>
      <c r="S29" s="30">
        <f t="shared" si="19"/>
        <v>9.8973068647447454E-2</v>
      </c>
      <c r="T29" s="30">
        <f t="shared" si="19"/>
        <v>3.7521547330177693E-2</v>
      </c>
      <c r="U29" s="30">
        <f t="shared" si="19"/>
        <v>2.6591901893409511</v>
      </c>
      <c r="V29" s="138"/>
    </row>
    <row r="30" spans="1:22">
      <c r="A30" s="1">
        <v>39969</v>
      </c>
      <c r="B30" s="2">
        <v>29</v>
      </c>
      <c r="C30" s="32">
        <v>6</v>
      </c>
      <c r="D30" s="26">
        <v>3992.1347255000001</v>
      </c>
      <c r="E30" s="26">
        <v>773.90476320000016</v>
      </c>
      <c r="F30" s="49">
        <v>3553.5499329999998</v>
      </c>
      <c r="G30" s="48">
        <v>2810.0740029999997</v>
      </c>
      <c r="H30" s="55">
        <v>5.84</v>
      </c>
      <c r="I30" s="54">
        <v>3.49</v>
      </c>
      <c r="J30" s="52"/>
      <c r="K30" s="53"/>
      <c r="L30" s="39">
        <v>684.96764583791173</v>
      </c>
      <c r="M30" s="38">
        <v>3.5411475487033122</v>
      </c>
      <c r="N30" s="38">
        <v>6.1199970910625749</v>
      </c>
      <c r="O30" s="38">
        <v>823.20652173913049</v>
      </c>
      <c r="P30" s="38">
        <v>19.756956521739127</v>
      </c>
      <c r="Q30" s="38">
        <v>2.9661197092012848</v>
      </c>
      <c r="R30" s="38">
        <v>7.8060468770009539</v>
      </c>
      <c r="S30" s="38">
        <v>0.10935704810972832</v>
      </c>
      <c r="T30" s="38">
        <v>4.3366927094449746E-2</v>
      </c>
      <c r="U30" s="38">
        <v>2.5216692866330441</v>
      </c>
      <c r="V30" s="138"/>
    </row>
    <row r="31" spans="1:22">
      <c r="A31" s="46">
        <v>39970</v>
      </c>
      <c r="B31" s="2">
        <v>30</v>
      </c>
      <c r="C31" s="32">
        <v>6</v>
      </c>
      <c r="D31" s="30">
        <f t="shared" ref="D31:I31" si="20">AVERAGE(D32:D33)</f>
        <v>3756.336044525</v>
      </c>
      <c r="E31" s="30">
        <f t="shared" si="20"/>
        <v>2974.6924523000002</v>
      </c>
      <c r="F31" s="30">
        <f t="shared" si="20"/>
        <v>3872.6250196250003</v>
      </c>
      <c r="G31" s="30">
        <f t="shared" si="20"/>
        <v>3383.1700323750001</v>
      </c>
      <c r="H31" s="30">
        <f t="shared" si="20"/>
        <v>5.7650000000000006</v>
      </c>
      <c r="I31" s="30">
        <f t="shared" si="20"/>
        <v>4.1025</v>
      </c>
      <c r="J31" s="52"/>
      <c r="K31" s="53"/>
      <c r="L31" s="39">
        <v>681.81818181818187</v>
      </c>
      <c r="M31" s="38">
        <v>3.5575048666666658</v>
      </c>
      <c r="N31" s="38">
        <v>6.1482666666666663</v>
      </c>
      <c r="O31" s="30">
        <f t="shared" ref="O31:U31" si="21">AVERAGE(O32:O33)</f>
        <v>130.55253886429682</v>
      </c>
      <c r="P31" s="30">
        <f t="shared" si="21"/>
        <v>3.1332609327431236</v>
      </c>
      <c r="Q31" s="30">
        <f t="shared" si="21"/>
        <v>0.42310604171722721</v>
      </c>
      <c r="R31" s="30">
        <f t="shared" si="21"/>
        <v>1.5684531841975531</v>
      </c>
      <c r="S31" s="30">
        <f t="shared" si="21"/>
        <v>1.5599379760720107E-2</v>
      </c>
      <c r="T31" s="30">
        <f t="shared" si="21"/>
        <v>8.7136288010975192E-3</v>
      </c>
      <c r="U31" s="30">
        <f t="shared" si="21"/>
        <v>2.1263609065257265</v>
      </c>
      <c r="V31" s="138"/>
    </row>
    <row r="32" spans="1:22">
      <c r="A32" s="46">
        <v>39972</v>
      </c>
      <c r="B32" s="2">
        <v>32</v>
      </c>
      <c r="C32" s="32">
        <v>6</v>
      </c>
      <c r="D32" s="30">
        <f t="shared" ref="D32:I32" si="22">AVERAGE(D33:D34)</f>
        <v>3755.7863972499999</v>
      </c>
      <c r="E32" s="30">
        <f t="shared" si="22"/>
        <v>2761.4293096000001</v>
      </c>
      <c r="F32" s="30">
        <f t="shared" si="22"/>
        <v>3844.7446722499999</v>
      </c>
      <c r="G32" s="30">
        <f t="shared" si="22"/>
        <v>3311.9202557500003</v>
      </c>
      <c r="H32" s="30">
        <f t="shared" si="22"/>
        <v>5.8100000000000005</v>
      </c>
      <c r="I32" s="30">
        <f t="shared" si="22"/>
        <v>4.1950000000000003</v>
      </c>
      <c r="J32" s="52"/>
      <c r="K32" s="53"/>
      <c r="L32" s="39">
        <v>666.66666666666674</v>
      </c>
      <c r="M32" s="38">
        <v>3.638357249999999</v>
      </c>
      <c r="N32" s="38">
        <v>6.2879999999999994</v>
      </c>
      <c r="O32" s="30">
        <f t="shared" ref="O32:U32" si="23">AVERAGE(O33:O34)</f>
        <v>130.55253886429682</v>
      </c>
      <c r="P32" s="30">
        <f t="shared" si="23"/>
        <v>3.1332609327431236</v>
      </c>
      <c r="Q32" s="30">
        <f t="shared" si="23"/>
        <v>0.4095988850330734</v>
      </c>
      <c r="R32" s="30">
        <f t="shared" si="23"/>
        <v>1.9952860304458413</v>
      </c>
      <c r="S32" s="30">
        <f t="shared" si="23"/>
        <v>1.5101388132549309E-2</v>
      </c>
      <c r="T32" s="30">
        <f t="shared" si="23"/>
        <v>1.1084922391365786E-2</v>
      </c>
      <c r="U32" s="30">
        <f t="shared" si="23"/>
        <v>1.714639095284443</v>
      </c>
      <c r="V32" s="138"/>
    </row>
    <row r="33" spans="1:22">
      <c r="A33" s="1">
        <v>39973</v>
      </c>
      <c r="B33" s="2">
        <v>33</v>
      </c>
      <c r="C33" s="32">
        <v>6</v>
      </c>
      <c r="D33" s="26">
        <v>3756.8856918000001</v>
      </c>
      <c r="E33" s="26">
        <v>3187.9555950000004</v>
      </c>
      <c r="F33" s="49">
        <v>3900.5053670000002</v>
      </c>
      <c r="G33" s="48">
        <v>3454.4198090000004</v>
      </c>
      <c r="H33" s="55">
        <v>5.72</v>
      </c>
      <c r="I33" s="54">
        <v>4.01</v>
      </c>
      <c r="J33" s="52"/>
      <c r="K33" s="53"/>
      <c r="L33" s="39">
        <v>600</v>
      </c>
      <c r="M33" s="38">
        <v>3.3443485833333328</v>
      </c>
      <c r="N33" s="38">
        <v>6.9866666666666664</v>
      </c>
      <c r="O33" s="38">
        <v>130.55253886429682</v>
      </c>
      <c r="P33" s="38">
        <v>3.1332609327431236</v>
      </c>
      <c r="Q33" s="38">
        <v>0.43661319840138096</v>
      </c>
      <c r="R33" s="38">
        <v>1.1416203379492651</v>
      </c>
      <c r="S33" s="38">
        <v>1.6097371388890905E-2</v>
      </c>
      <c r="T33" s="38">
        <v>6.3423352108292509E-3</v>
      </c>
      <c r="U33" s="38">
        <v>2.5380827177670096</v>
      </c>
      <c r="V33" s="138"/>
    </row>
    <row r="34" spans="1:22">
      <c r="A34" s="1">
        <v>39975</v>
      </c>
      <c r="B34" s="2">
        <v>35</v>
      </c>
      <c r="C34" s="32">
        <v>6</v>
      </c>
      <c r="D34" s="26">
        <v>3754.6871027000002</v>
      </c>
      <c r="E34" s="26">
        <v>2334.9030242000003</v>
      </c>
      <c r="F34" s="30">
        <f>AVERAGE(F33,F35)</f>
        <v>3788.9839775</v>
      </c>
      <c r="G34" s="30">
        <f>AVERAGE(G33,G35)</f>
        <v>3169.4207025000005</v>
      </c>
      <c r="H34" s="55">
        <v>5.9</v>
      </c>
      <c r="I34" s="54">
        <v>4.38</v>
      </c>
      <c r="J34" s="52"/>
      <c r="K34" s="53"/>
      <c r="L34" s="39">
        <v>684.73205257836196</v>
      </c>
      <c r="M34" s="38">
        <v>2.9305027308771407</v>
      </c>
      <c r="N34" s="38">
        <v>6.1221027761370355</v>
      </c>
      <c r="O34" s="38">
        <v>130.55253886429682</v>
      </c>
      <c r="P34" s="38">
        <v>3.1332609327431236</v>
      </c>
      <c r="Q34" s="38">
        <v>0.38258457166476584</v>
      </c>
      <c r="R34" s="38">
        <v>2.8489517229424175</v>
      </c>
      <c r="S34" s="38">
        <v>1.4105404876207712E-2</v>
      </c>
      <c r="T34" s="38">
        <v>1.5827509571902321E-2</v>
      </c>
      <c r="U34" s="38">
        <v>0.89119547280187639</v>
      </c>
      <c r="V34" s="138"/>
    </row>
    <row r="35" spans="1:22">
      <c r="A35" s="1">
        <v>39979</v>
      </c>
      <c r="B35" s="2">
        <v>39</v>
      </c>
      <c r="C35" s="32">
        <v>6</v>
      </c>
      <c r="D35" s="26">
        <v>3831.6377212000002</v>
      </c>
      <c r="E35" s="26">
        <v>310.00246310000006</v>
      </c>
      <c r="F35" s="49">
        <v>3677.4625880000003</v>
      </c>
      <c r="G35" s="48">
        <v>2884.4215960000001</v>
      </c>
      <c r="H35" s="55">
        <v>5.93</v>
      </c>
      <c r="I35" s="54">
        <v>3.23</v>
      </c>
      <c r="J35" s="51">
        <v>42.865675199999998</v>
      </c>
      <c r="K35" s="50">
        <v>157.769499</v>
      </c>
      <c r="L35" s="39">
        <v>663.1474932390264</v>
      </c>
      <c r="M35" s="38">
        <v>3.0258866548662846</v>
      </c>
      <c r="N35" s="38">
        <v>6.3213689906673984</v>
      </c>
      <c r="O35" s="38">
        <v>273.12906334455533</v>
      </c>
      <c r="P35" s="38">
        <v>10.357548760134664</v>
      </c>
      <c r="Q35" s="38">
        <v>0.82645758783041812</v>
      </c>
      <c r="R35" s="38">
        <v>7.0665455318660708</v>
      </c>
      <c r="S35" s="38">
        <v>3.0470436480582324E-2</v>
      </c>
      <c r="T35" s="38">
        <v>3.9258586288144839E-2</v>
      </c>
      <c r="U35" s="38">
        <v>0.77614706390442978</v>
      </c>
      <c r="V35" s="138"/>
    </row>
    <row r="36" spans="1:22">
      <c r="A36" s="45">
        <v>39981</v>
      </c>
      <c r="B36" s="2">
        <v>41</v>
      </c>
      <c r="C36" s="32">
        <v>6</v>
      </c>
      <c r="D36" s="26">
        <v>4133.9620880000002</v>
      </c>
      <c r="E36" s="26">
        <v>246.61068080000004</v>
      </c>
      <c r="F36" s="49">
        <v>4024.4180220000003</v>
      </c>
      <c r="G36" s="48">
        <v>2673.7700825000002</v>
      </c>
      <c r="H36" s="55">
        <v>5.91</v>
      </c>
      <c r="I36" s="54">
        <v>3.16</v>
      </c>
      <c r="J36" s="23"/>
      <c r="K36" s="23"/>
      <c r="L36" s="39">
        <v>672.1230158730159</v>
      </c>
      <c r="M36" s="38">
        <v>2.9526715394833944</v>
      </c>
      <c r="N36" s="38">
        <v>6.2369535055350553</v>
      </c>
      <c r="O36" s="38">
        <v>235.33042233926429</v>
      </c>
      <c r="P36" s="38">
        <v>5.6479301361423424</v>
      </c>
      <c r="Q36" s="38">
        <v>0.69485344041575281</v>
      </c>
      <c r="R36" s="38">
        <v>7.7146762776457214</v>
      </c>
      <c r="S36" s="38">
        <v>2.5618359527780993E-2</v>
      </c>
      <c r="T36" s="38">
        <v>4.2859312653587341E-2</v>
      </c>
      <c r="U36" s="38">
        <v>0.59773146001763344</v>
      </c>
      <c r="V36" s="138"/>
    </row>
    <row r="37" spans="1:22">
      <c r="A37" s="45">
        <v>39983</v>
      </c>
      <c r="B37" s="2">
        <v>43</v>
      </c>
      <c r="C37" s="32">
        <v>6</v>
      </c>
      <c r="D37" s="30">
        <f>AVERAGE(D36,D38)</f>
        <v>4093.7318049199998</v>
      </c>
      <c r="E37" s="30">
        <f>AVERAGE(E36,E38)</f>
        <v>379.88127800000001</v>
      </c>
      <c r="F37" s="30">
        <f>AVERAGE(F36,F38)</f>
        <v>4049.2005530000006</v>
      </c>
      <c r="G37" s="30">
        <f>AVERAGE(G36,G38)</f>
        <v>2673.7700825000002</v>
      </c>
      <c r="H37" s="55">
        <v>4.1500000000000004</v>
      </c>
      <c r="I37" s="54">
        <v>3.12</v>
      </c>
      <c r="J37" s="23"/>
      <c r="K37" s="23"/>
      <c r="L37" s="30">
        <f t="shared" ref="L37:U37" si="24">AVERAGE(L36,L38)</f>
        <v>688.6930868838765</v>
      </c>
      <c r="M37" s="30">
        <f t="shared" si="24"/>
        <v>2.8832988854133386</v>
      </c>
      <c r="N37" s="30">
        <f t="shared" si="24"/>
        <v>6.09041705127499</v>
      </c>
      <c r="O37" s="30">
        <f t="shared" si="24"/>
        <v>241.90946869852633</v>
      </c>
      <c r="P37" s="30">
        <f t="shared" si="24"/>
        <v>5.8058272487646319</v>
      </c>
      <c r="Q37" s="30">
        <f t="shared" si="24"/>
        <v>0.69704089556220195</v>
      </c>
      <c r="R37" s="30">
        <f t="shared" si="24"/>
        <v>7.3703536309285642</v>
      </c>
      <c r="S37" s="30">
        <f t="shared" si="24"/>
        <v>2.5699008207247985E-2</v>
      </c>
      <c r="T37" s="30">
        <f t="shared" si="24"/>
        <v>4.0946409060714242E-2</v>
      </c>
      <c r="U37" s="30">
        <f t="shared" si="24"/>
        <v>0.62909045076768222</v>
      </c>
      <c r="V37" s="138"/>
    </row>
    <row r="38" spans="1:22">
      <c r="A38" s="1">
        <v>39986</v>
      </c>
      <c r="B38" s="2">
        <v>46</v>
      </c>
      <c r="C38" s="32">
        <v>6</v>
      </c>
      <c r="D38" s="26">
        <v>4053.5015218399994</v>
      </c>
      <c r="E38" s="26">
        <v>513.15187519999995</v>
      </c>
      <c r="F38" s="49">
        <v>4073.9830840000004</v>
      </c>
      <c r="G38" s="48">
        <v>2673.7700825000002</v>
      </c>
      <c r="H38" s="55">
        <v>4.16</v>
      </c>
      <c r="I38" s="54">
        <v>3.1</v>
      </c>
      <c r="J38" s="23"/>
      <c r="K38" s="23"/>
      <c r="L38" s="39">
        <v>705.26315789473699</v>
      </c>
      <c r="M38" s="38">
        <v>2.8139262313432827</v>
      </c>
      <c r="N38" s="38">
        <v>5.9438805970149238</v>
      </c>
      <c r="O38" s="38">
        <v>248.48851505778839</v>
      </c>
      <c r="P38" s="38">
        <v>5.9637243613869213</v>
      </c>
      <c r="Q38" s="38">
        <v>0.69922835070865108</v>
      </c>
      <c r="R38" s="38">
        <v>7.0260309842114061</v>
      </c>
      <c r="S38" s="38">
        <v>2.5779656886714981E-2</v>
      </c>
      <c r="T38" s="38">
        <v>3.9033505467841144E-2</v>
      </c>
      <c r="U38" s="38">
        <v>0.660449441517731</v>
      </c>
      <c r="V38" s="138"/>
    </row>
    <row r="39" spans="1:22">
      <c r="A39" s="45">
        <v>39988</v>
      </c>
      <c r="B39" s="2">
        <v>48</v>
      </c>
      <c r="C39" s="32">
        <v>4</v>
      </c>
      <c r="D39" s="26">
        <v>3945.1413166400002</v>
      </c>
      <c r="E39" s="26">
        <v>836.98697120000008</v>
      </c>
      <c r="F39" s="49">
        <v>3826.1577740000002</v>
      </c>
      <c r="G39" s="48">
        <v>2933.9866579999998</v>
      </c>
      <c r="H39" s="55">
        <v>4.07</v>
      </c>
      <c r="I39" s="54">
        <v>3.09</v>
      </c>
      <c r="J39" s="23"/>
      <c r="K39" s="23"/>
      <c r="L39" s="39">
        <v>931.85897435897425</v>
      </c>
      <c r="M39" s="38">
        <v>2.1533399422164132</v>
      </c>
      <c r="N39" s="38">
        <v>4.4985347733370027</v>
      </c>
      <c r="O39" s="38">
        <v>319.17000516929437</v>
      </c>
      <c r="P39" s="38">
        <v>7.6600801240630663</v>
      </c>
      <c r="Q39" s="38">
        <v>0.68728152048846058</v>
      </c>
      <c r="R39" s="38">
        <v>6.2368509491721644</v>
      </c>
      <c r="S39" s="38">
        <v>2.5339192503873221E-2</v>
      </c>
      <c r="T39" s="38">
        <v>3.4649171939845361E-2</v>
      </c>
      <c r="U39" s="38">
        <v>0.73130730361651208</v>
      </c>
      <c r="V39" s="138">
        <f>COUNT(C39:C48)</f>
        <v>10</v>
      </c>
    </row>
    <row r="40" spans="1:22">
      <c r="A40" s="1">
        <v>39990</v>
      </c>
      <c r="B40" s="2">
        <v>50</v>
      </c>
      <c r="C40" s="32">
        <v>4</v>
      </c>
      <c r="D40" s="26">
        <v>4238.5857343999996</v>
      </c>
      <c r="E40" s="26">
        <v>921.68230400000004</v>
      </c>
      <c r="F40" s="49">
        <v>3999.635491</v>
      </c>
      <c r="G40" s="48">
        <v>3280.9420920000002</v>
      </c>
      <c r="H40" s="55">
        <v>5.97</v>
      </c>
      <c r="I40" s="54">
        <v>3.14</v>
      </c>
      <c r="J40" s="23"/>
      <c r="K40" s="23"/>
      <c r="L40" s="39">
        <v>890.77412513255558</v>
      </c>
      <c r="M40" s="38">
        <v>2.2526576529166666</v>
      </c>
      <c r="N40" s="38">
        <v>4.7060190476190478</v>
      </c>
      <c r="O40" s="38">
        <v>511.7758190539663</v>
      </c>
      <c r="P40" s="38">
        <v>12.282619657295191</v>
      </c>
      <c r="Q40" s="38">
        <v>1.1528557153696124</v>
      </c>
      <c r="R40" s="38">
        <v>6.6557287731070263</v>
      </c>
      <c r="S40" s="38">
        <v>4.2504318870932832E-2</v>
      </c>
      <c r="T40" s="38">
        <v>3.69762709617057E-2</v>
      </c>
      <c r="U40" s="38">
        <v>1.1495025800452465</v>
      </c>
      <c r="V40" s="138"/>
    </row>
    <row r="41" spans="1:22">
      <c r="A41" s="1">
        <v>39993</v>
      </c>
      <c r="B41" s="2">
        <v>53</v>
      </c>
      <c r="C41" s="32">
        <v>4</v>
      </c>
      <c r="D41" s="26">
        <v>3994.4638928000004</v>
      </c>
      <c r="E41" s="26">
        <v>1036.2701072</v>
      </c>
      <c r="F41" s="49">
        <v>4777.8069643999997</v>
      </c>
      <c r="G41" s="48">
        <v>3727.02765</v>
      </c>
      <c r="H41" s="55">
        <v>5.66</v>
      </c>
      <c r="I41" s="54">
        <v>3.34</v>
      </c>
      <c r="J41" s="23"/>
      <c r="K41" s="23"/>
      <c r="L41" s="39">
        <v>1010.5864037363777</v>
      </c>
      <c r="M41" s="38">
        <v>2.0074085624935809</v>
      </c>
      <c r="N41" s="38">
        <v>4.1480866796754645</v>
      </c>
      <c r="O41" s="38">
        <v>567.7249536178108</v>
      </c>
      <c r="P41" s="38">
        <v>13.625398886827458</v>
      </c>
      <c r="Q41" s="38">
        <v>1.1396559330336644</v>
      </c>
      <c r="R41" s="38">
        <v>6.0011688134565393</v>
      </c>
      <c r="S41" s="38">
        <v>4.2017659742687834E-2</v>
      </c>
      <c r="T41" s="38">
        <v>3.3339826741425216E-2</v>
      </c>
      <c r="U41" s="38">
        <v>1.2602842860751968</v>
      </c>
      <c r="V41" s="138"/>
    </row>
    <row r="42" spans="1:22">
      <c r="A42" s="1">
        <v>39995</v>
      </c>
      <c r="B42" s="2">
        <v>55</v>
      </c>
      <c r="C42" s="32">
        <v>4</v>
      </c>
      <c r="D42" s="26">
        <v>4196.7362758399995</v>
      </c>
      <c r="E42" s="26">
        <v>871.86152000000004</v>
      </c>
      <c r="F42" s="49">
        <v>3677.4625880000003</v>
      </c>
      <c r="G42" s="48">
        <v>3206.5944990000003</v>
      </c>
      <c r="H42" s="55">
        <v>4.12</v>
      </c>
      <c r="I42" s="54">
        <v>3.35</v>
      </c>
      <c r="J42" s="23"/>
      <c r="K42" s="23"/>
      <c r="L42" s="39">
        <v>1010.5864037363777</v>
      </c>
      <c r="M42" s="38">
        <v>2.0074085624935809</v>
      </c>
      <c r="N42" s="38">
        <v>4.1480866796754645</v>
      </c>
      <c r="O42" s="38">
        <v>561.81417467138522</v>
      </c>
      <c r="P42" s="38">
        <v>13.483540192113246</v>
      </c>
      <c r="Q42" s="38">
        <v>1.1277905847656029</v>
      </c>
      <c r="R42" s="38">
        <v>6.7450397572074214</v>
      </c>
      <c r="S42" s="38">
        <v>4.158019949542812E-2</v>
      </c>
      <c r="T42" s="38">
        <v>3.7472443095596789E-2</v>
      </c>
      <c r="U42" s="38">
        <v>1.1096207255382826</v>
      </c>
      <c r="V42" s="138"/>
    </row>
    <row r="43" spans="1:22">
      <c r="A43" s="1">
        <v>39997</v>
      </c>
      <c r="B43" s="2">
        <v>57</v>
      </c>
      <c r="C43" s="32">
        <v>4</v>
      </c>
      <c r="D43" s="26">
        <v>4034.3205200000002</v>
      </c>
      <c r="E43" s="26">
        <v>827.02281440000013</v>
      </c>
      <c r="F43" s="49">
        <v>3677.4625880000003</v>
      </c>
      <c r="G43" s="48">
        <v>3206.5944990000003</v>
      </c>
      <c r="H43" s="55">
        <v>4.12</v>
      </c>
      <c r="I43" s="54">
        <v>3.35</v>
      </c>
      <c r="J43" s="23"/>
      <c r="K43" s="23"/>
      <c r="L43" s="39">
        <v>1065.3031300496739</v>
      </c>
      <c r="M43" s="38">
        <v>1.9043028625152032</v>
      </c>
      <c r="N43" s="38">
        <v>3.9350302104195749</v>
      </c>
      <c r="O43" s="38">
        <v>562.27271371621157</v>
      </c>
      <c r="P43" s="38">
        <v>13.494545129189076</v>
      </c>
      <c r="Q43" s="38">
        <v>1.070737538243973</v>
      </c>
      <c r="R43" s="38">
        <v>6.5065159219829543</v>
      </c>
      <c r="S43" s="38">
        <v>3.9476726485246576E-2</v>
      </c>
      <c r="T43" s="38">
        <v>3.6147310677683078E-2</v>
      </c>
      <c r="U43" s="38">
        <v>1.0921068744851063</v>
      </c>
      <c r="V43" s="138"/>
    </row>
    <row r="44" spans="1:22">
      <c r="A44" s="1">
        <v>40000</v>
      </c>
      <c r="B44" s="2">
        <v>60</v>
      </c>
      <c r="C44" s="32">
        <v>4</v>
      </c>
      <c r="D44" s="26">
        <v>4076.6681864000006</v>
      </c>
      <c r="E44" s="26">
        <v>1320.248576</v>
      </c>
      <c r="F44" s="49">
        <v>3627.8975259999997</v>
      </c>
      <c r="G44" s="48">
        <v>3087.6383502000003</v>
      </c>
      <c r="H44" s="55">
        <v>5.5</v>
      </c>
      <c r="I44" s="54">
        <v>3.2</v>
      </c>
      <c r="J44" s="23"/>
      <c r="K44" s="23"/>
      <c r="L44" s="39">
        <v>1078.8461538461538</v>
      </c>
      <c r="M44" s="38">
        <v>1.8803976755793224</v>
      </c>
      <c r="N44" s="38">
        <v>3.8856327985739751</v>
      </c>
      <c r="O44" s="38">
        <v>514.3478260869565</v>
      </c>
      <c r="P44" s="38">
        <v>12.344347826086956</v>
      </c>
      <c r="Q44" s="38">
        <v>0.96717845661319057</v>
      </c>
      <c r="R44" s="38">
        <v>5.591837655550143</v>
      </c>
      <c r="S44" s="38">
        <v>3.5658635314831093E-2</v>
      </c>
      <c r="T44" s="38">
        <v>3.1065764753056349E-2</v>
      </c>
      <c r="U44" s="38">
        <v>1.1478434732987826</v>
      </c>
      <c r="V44" s="138"/>
    </row>
    <row r="45" spans="1:22">
      <c r="A45" s="1">
        <v>40002</v>
      </c>
      <c r="B45" s="2">
        <v>62</v>
      </c>
      <c r="C45" s="32">
        <v>4</v>
      </c>
      <c r="D45" s="26">
        <v>4298.3706751999998</v>
      </c>
      <c r="E45" s="26">
        <v>1250.4994784</v>
      </c>
      <c r="F45" s="49">
        <v>3974.8529600000002</v>
      </c>
      <c r="G45" s="48">
        <v>3157.0294370000001</v>
      </c>
      <c r="H45" s="55">
        <v>5.51</v>
      </c>
      <c r="I45" s="54">
        <v>3.3</v>
      </c>
      <c r="J45" s="23"/>
      <c r="K45" s="23"/>
      <c r="L45" s="39">
        <v>1105.8333333333333</v>
      </c>
      <c r="M45" s="38">
        <v>1.8345077317256968</v>
      </c>
      <c r="N45" s="38">
        <v>3.7908063300678223</v>
      </c>
      <c r="O45" s="38">
        <v>746.52937051398396</v>
      </c>
      <c r="P45" s="38">
        <v>17.916704892335616</v>
      </c>
      <c r="Q45" s="38">
        <v>1.369513902168221</v>
      </c>
      <c r="R45" s="38">
        <v>6.1830937725260471</v>
      </c>
      <c r="S45" s="38">
        <v>5.0492229703932218E-2</v>
      </c>
      <c r="T45" s="38">
        <v>3.4350520958478042E-2</v>
      </c>
      <c r="U45" s="38">
        <v>1.4699116140033459</v>
      </c>
      <c r="V45" s="138"/>
    </row>
    <row r="46" spans="1:22">
      <c r="A46" s="1">
        <v>40007</v>
      </c>
      <c r="B46" s="2">
        <v>67</v>
      </c>
      <c r="C46" s="32">
        <v>4</v>
      </c>
      <c r="D46" s="26">
        <v>3919.7327168000002</v>
      </c>
      <c r="E46" s="26">
        <v>1036.2701072</v>
      </c>
      <c r="F46" s="49">
        <v>3850.9403050000001</v>
      </c>
      <c r="G46" s="48">
        <v>3305.7246230000005</v>
      </c>
      <c r="H46" s="55">
        <v>4.4000000000000004</v>
      </c>
      <c r="I46" s="54">
        <v>3.31</v>
      </c>
      <c r="J46" s="23"/>
      <c r="K46" s="23"/>
      <c r="L46" s="39">
        <v>941.42857142857144</v>
      </c>
      <c r="M46" s="38">
        <v>2.2017189226100147</v>
      </c>
      <c r="N46" s="38">
        <v>4.4528072837632777</v>
      </c>
      <c r="O46" s="38">
        <v>340.92060810810813</v>
      </c>
      <c r="P46" s="38">
        <v>8.1820945945945951</v>
      </c>
      <c r="Q46" s="38">
        <v>0.75061135397933476</v>
      </c>
      <c r="R46" s="38">
        <v>5.9767291304833661</v>
      </c>
      <c r="S46" s="38">
        <v>2.7674082638738186E-2</v>
      </c>
      <c r="T46" s="38">
        <v>3.3204050724907591E-2</v>
      </c>
      <c r="U46" s="38">
        <v>0.83345501631759733</v>
      </c>
      <c r="V46" s="138"/>
    </row>
    <row r="47" spans="1:22">
      <c r="A47" s="1">
        <v>40009</v>
      </c>
      <c r="B47" s="2">
        <v>69</v>
      </c>
      <c r="C47" s="32">
        <v>4</v>
      </c>
      <c r="D47" s="26">
        <v>3805.1449136000001</v>
      </c>
      <c r="E47" s="26">
        <v>827.02281440000013</v>
      </c>
      <c r="F47" s="49">
        <v>3528.7674019999995</v>
      </c>
      <c r="G47" s="48">
        <v>3008.3342510000002</v>
      </c>
      <c r="H47" s="55">
        <v>4.22</v>
      </c>
      <c r="I47" s="54">
        <v>3.25</v>
      </c>
      <c r="J47" s="23"/>
      <c r="K47" s="23"/>
      <c r="L47" s="39">
        <v>926.31578947368428</v>
      </c>
      <c r="M47" s="38">
        <v>2.2376398238636357</v>
      </c>
      <c r="N47" s="38">
        <v>4.5254545454545454</v>
      </c>
      <c r="O47" s="38">
        <v>470</v>
      </c>
      <c r="P47" s="38">
        <v>12.84</v>
      </c>
      <c r="Q47" s="38">
        <v>1.0516907172159087</v>
      </c>
      <c r="R47" s="38">
        <v>6.1729356382720999</v>
      </c>
      <c r="S47" s="38">
        <v>3.8774494502821194E-2</v>
      </c>
      <c r="T47" s="38">
        <v>3.4294086879289441E-2</v>
      </c>
      <c r="U47" s="38">
        <v>1.1306466516896101</v>
      </c>
      <c r="V47" s="138"/>
    </row>
    <row r="48" spans="1:22">
      <c r="A48" s="1">
        <v>40011</v>
      </c>
      <c r="B48" s="2">
        <v>71</v>
      </c>
      <c r="C48" s="32">
        <v>4</v>
      </c>
      <c r="D48" s="26">
        <v>4059.230912</v>
      </c>
      <c r="E48" s="26">
        <v>-2.1999999999948727E-3</v>
      </c>
      <c r="F48" s="49">
        <v>4049.2005530000001</v>
      </c>
      <c r="G48" s="48">
        <v>3553.5499329999998</v>
      </c>
      <c r="H48" s="55">
        <v>4.43</v>
      </c>
      <c r="I48" s="54">
        <v>3.26</v>
      </c>
      <c r="J48" s="23"/>
      <c r="K48" s="23"/>
      <c r="L48" s="39">
        <v>955.10204081632639</v>
      </c>
      <c r="M48" s="38">
        <v>2.1701985876068375</v>
      </c>
      <c r="N48" s="38">
        <v>4.3890598290598293</v>
      </c>
      <c r="O48" s="38">
        <v>470</v>
      </c>
      <c r="P48" s="38">
        <v>12.84</v>
      </c>
      <c r="Q48" s="38">
        <v>1.0199933361752136</v>
      </c>
      <c r="R48" s="38">
        <v>8.4138204903855414</v>
      </c>
      <c r="S48" s="38">
        <v>3.7605852518255746E-2</v>
      </c>
      <c r="T48" s="38">
        <v>4.6743447168808565E-2</v>
      </c>
      <c r="U48" s="38">
        <v>0.80451602943288603</v>
      </c>
      <c r="V48" s="138"/>
    </row>
    <row r="49" spans="1:22">
      <c r="A49" s="1">
        <v>40014</v>
      </c>
      <c r="B49" s="2">
        <v>74</v>
      </c>
      <c r="C49" s="32">
        <v>2</v>
      </c>
      <c r="D49" s="26">
        <v>4038.3061827200004</v>
      </c>
      <c r="E49" s="26">
        <v>1419.8901439999997</v>
      </c>
      <c r="F49" s="49">
        <v>3751.8101810000003</v>
      </c>
      <c r="G49" s="48">
        <v>3008.3342510000002</v>
      </c>
      <c r="H49" s="55">
        <v>5.92</v>
      </c>
      <c r="I49" s="54">
        <v>3.13</v>
      </c>
      <c r="J49" s="23"/>
      <c r="K49" s="23"/>
      <c r="L49" s="39">
        <v>2241.522988505747</v>
      </c>
      <c r="M49" s="38">
        <v>0.94438576398948793</v>
      </c>
      <c r="N49" s="38">
        <v>1.8701570412153068</v>
      </c>
      <c r="O49" s="38">
        <v>1359.1721262656342</v>
      </c>
      <c r="P49" s="38">
        <v>32.841590938916418</v>
      </c>
      <c r="Q49" s="38">
        <v>1.2835828068565878</v>
      </c>
      <c r="R49" s="38">
        <v>5.5428264599233144</v>
      </c>
      <c r="S49" s="38">
        <v>4.7324059891040077E-2</v>
      </c>
      <c r="T49" s="38">
        <v>3.07934803329073E-2</v>
      </c>
      <c r="U49" s="38">
        <v>1.5368207613891391</v>
      </c>
      <c r="V49" s="138">
        <f>COUNT(C49:C58)</f>
        <v>10</v>
      </c>
    </row>
    <row r="50" spans="1:22">
      <c r="A50" s="1">
        <v>40016</v>
      </c>
      <c r="B50" s="2">
        <v>76</v>
      </c>
      <c r="C50" s="32">
        <v>2</v>
      </c>
      <c r="D50" s="26">
        <v>3929.6968736000003</v>
      </c>
      <c r="E50" s="26">
        <v>1031.2880287999999</v>
      </c>
      <c r="F50" s="30">
        <f>AVERAGE(F49,F51)</f>
        <v>3677.4625880000003</v>
      </c>
      <c r="G50" s="30">
        <f>AVERAGE(G49,G51)</f>
        <v>2909.204127</v>
      </c>
      <c r="H50" s="55">
        <v>4.47</v>
      </c>
      <c r="I50" s="54">
        <v>3.2</v>
      </c>
      <c r="J50" s="23"/>
      <c r="K50" s="23"/>
      <c r="L50" s="39">
        <v>1750</v>
      </c>
      <c r="M50" s="38">
        <v>1.209635657142857</v>
      </c>
      <c r="N50" s="38">
        <v>2.3954285714285715</v>
      </c>
      <c r="O50" s="38">
        <v>1359.1721262656342</v>
      </c>
      <c r="P50" s="38">
        <v>32.841590938916418</v>
      </c>
      <c r="Q50" s="38">
        <v>1.6441030681255848</v>
      </c>
      <c r="R50" s="38">
        <v>6.1355327033845564</v>
      </c>
      <c r="S50" s="38">
        <v>6.0615981802965208E-2</v>
      </c>
      <c r="T50" s="38">
        <v>3.4086292796580868E-2</v>
      </c>
      <c r="U50" s="38">
        <v>1.7783096027692833</v>
      </c>
      <c r="V50" s="138"/>
    </row>
    <row r="51" spans="1:22">
      <c r="A51" s="1">
        <v>40018</v>
      </c>
      <c r="B51" s="2">
        <v>78</v>
      </c>
      <c r="C51" s="32">
        <v>2</v>
      </c>
      <c r="D51" s="26">
        <v>3964.5714224000003</v>
      </c>
      <c r="E51" s="26">
        <v>792.14826560000006</v>
      </c>
      <c r="F51" s="49">
        <v>3603.1149949999999</v>
      </c>
      <c r="G51" s="48">
        <v>2810.0740029999997</v>
      </c>
      <c r="H51" s="55">
        <v>4.37</v>
      </c>
      <c r="I51" s="54">
        <v>3.18</v>
      </c>
      <c r="J51" s="23"/>
      <c r="K51" s="23"/>
      <c r="L51" s="39">
        <v>2081.1764705882356</v>
      </c>
      <c r="M51" s="38">
        <v>1.027742279536461</v>
      </c>
      <c r="N51" s="38">
        <v>2.0142453363482189</v>
      </c>
      <c r="O51" s="38">
        <v>1291.1028199963375</v>
      </c>
      <c r="P51" s="38">
        <v>31.270506567228779</v>
      </c>
      <c r="Q51" s="38">
        <v>1.3269209553389889</v>
      </c>
      <c r="R51" s="38">
        <v>6.7855372902017157</v>
      </c>
      <c r="S51" s="38">
        <v>4.89218821144232E-2</v>
      </c>
      <c r="T51" s="38">
        <v>3.7697429390009529E-2</v>
      </c>
      <c r="U51" s="38">
        <v>1.2977511439384337</v>
      </c>
      <c r="V51" s="138"/>
    </row>
    <row r="52" spans="1:22">
      <c r="A52" s="1">
        <v>40021</v>
      </c>
      <c r="B52" s="2">
        <v>81</v>
      </c>
      <c r="C52" s="32">
        <v>2</v>
      </c>
      <c r="D52" s="26">
        <v>4243.5678128</v>
      </c>
      <c r="E52" s="26">
        <v>518.13395360000004</v>
      </c>
      <c r="F52" s="30">
        <f>AVERAGE(F51,F53)</f>
        <v>3665.0713225</v>
      </c>
      <c r="G52" s="30">
        <f>AVERAGE(G51,G53)</f>
        <v>2847.2477994999999</v>
      </c>
      <c r="H52" s="55">
        <v>5.73</v>
      </c>
      <c r="I52" s="54">
        <v>3.19</v>
      </c>
      <c r="J52" s="23"/>
      <c r="K52" s="23"/>
      <c r="L52" s="39">
        <v>2006.5217391304348</v>
      </c>
      <c r="M52" s="38">
        <v>1.0110330530877571</v>
      </c>
      <c r="N52" s="38">
        <v>2.0891874322860238</v>
      </c>
      <c r="O52" s="38">
        <v>2853.5261500547645</v>
      </c>
      <c r="P52" s="38">
        <v>68.484627601314344</v>
      </c>
      <c r="Q52" s="38">
        <v>2.8850092555556222</v>
      </c>
      <c r="R52" s="38">
        <v>7.5576379077178988</v>
      </c>
      <c r="S52" s="38">
        <v>0.10636660920262193</v>
      </c>
      <c r="T52" s="38">
        <v>4.1986877265099434E-2</v>
      </c>
      <c r="U52" s="38">
        <v>2.5333298432993154</v>
      </c>
      <c r="V52" s="138"/>
    </row>
    <row r="53" spans="1:22">
      <c r="A53" s="1">
        <v>40023</v>
      </c>
      <c r="B53" s="2">
        <v>83</v>
      </c>
      <c r="C53" s="32">
        <v>2</v>
      </c>
      <c r="D53" s="26">
        <v>3994.4638928000004</v>
      </c>
      <c r="E53" s="26">
        <v>438.42069920000006</v>
      </c>
      <c r="F53" s="49">
        <v>3727.02765</v>
      </c>
      <c r="G53" s="48">
        <v>2884.4215960000001</v>
      </c>
      <c r="H53" s="55">
        <v>5.74</v>
      </c>
      <c r="I53" s="54">
        <v>3.2</v>
      </c>
      <c r="J53" s="23"/>
      <c r="K53" s="23"/>
      <c r="L53" s="39">
        <v>2064</v>
      </c>
      <c r="M53" s="38">
        <v>0.99356126453488347</v>
      </c>
      <c r="N53" s="38">
        <v>2.0310077519379846</v>
      </c>
      <c r="O53" s="38">
        <v>1468.7888198757764</v>
      </c>
      <c r="P53" s="38">
        <v>35.250931677018627</v>
      </c>
      <c r="Q53" s="38">
        <v>1.4593316772104756</v>
      </c>
      <c r="R53" s="38">
        <v>7.2924149377668925</v>
      </c>
      <c r="S53" s="38">
        <v>5.3803696438041053E-2</v>
      </c>
      <c r="T53" s="38">
        <v>4.0513416320927184E-2</v>
      </c>
      <c r="U53" s="38">
        <v>1.3280463936152622</v>
      </c>
      <c r="V53" s="138"/>
    </row>
    <row r="54" spans="1:22">
      <c r="A54" s="1">
        <v>40025</v>
      </c>
      <c r="B54" s="2">
        <v>85</v>
      </c>
      <c r="C54" s="32">
        <v>2</v>
      </c>
      <c r="D54" s="26">
        <v>3845.0015408000004</v>
      </c>
      <c r="E54" s="26">
        <v>1016.3417936</v>
      </c>
      <c r="F54" s="47">
        <f>AVERAGE(F49:F51)</f>
        <v>3677.4625880000003</v>
      </c>
      <c r="G54" s="47">
        <f>AVERAGE(G49:G51)</f>
        <v>2909.2041269999995</v>
      </c>
      <c r="H54" s="55">
        <v>5.78</v>
      </c>
      <c r="I54" s="54">
        <v>3.38</v>
      </c>
      <c r="J54" s="23"/>
      <c r="K54" s="23"/>
      <c r="L54" s="39">
        <v>2068.0311890838207</v>
      </c>
      <c r="M54" s="38">
        <v>1.0236124151192383</v>
      </c>
      <c r="N54" s="38">
        <v>2.027048732208502</v>
      </c>
      <c r="O54" s="38">
        <v>1313.9154433850917</v>
      </c>
      <c r="P54" s="38">
        <v>31.533970641242199</v>
      </c>
      <c r="Q54" s="38">
        <v>1.3449401602658786</v>
      </c>
      <c r="R54" s="38">
        <v>5.9878834612411858</v>
      </c>
      <c r="S54" s="38">
        <v>4.9586227202713502E-2</v>
      </c>
      <c r="T54" s="38">
        <v>3.3266019229117698E-2</v>
      </c>
      <c r="U54" s="38">
        <v>1.4905969620588313</v>
      </c>
      <c r="V54" s="138"/>
    </row>
    <row r="55" spans="1:22">
      <c r="A55" s="1">
        <v>40028</v>
      </c>
      <c r="B55" s="2">
        <v>88</v>
      </c>
      <c r="C55" s="32">
        <v>2</v>
      </c>
      <c r="D55" s="26">
        <v>3899.8044032000003</v>
      </c>
      <c r="E55" s="26">
        <v>278.99419040000009</v>
      </c>
      <c r="F55" s="47">
        <f>AVERAGE(F49:F51)</f>
        <v>3677.4625880000003</v>
      </c>
      <c r="G55" s="47">
        <f>AVERAGE(G49:G51)</f>
        <v>2909.2041269999995</v>
      </c>
      <c r="H55" s="55">
        <v>4.3899999999999997</v>
      </c>
      <c r="I55" s="54">
        <v>3.36</v>
      </c>
      <c r="J55" s="23"/>
      <c r="K55" s="23"/>
      <c r="L55" s="39">
        <v>1772.3076923076924</v>
      </c>
      <c r="M55" s="38">
        <v>1.2068519813368053</v>
      </c>
      <c r="N55" s="38">
        <v>2.3652777777777776</v>
      </c>
      <c r="O55" s="38">
        <v>1428.2417592345603</v>
      </c>
      <c r="P55" s="38">
        <v>34.27780222162945</v>
      </c>
      <c r="Q55" s="38">
        <v>1.7236763969601934</v>
      </c>
      <c r="R55" s="38">
        <v>7.7445982157311963</v>
      </c>
      <c r="S55" s="38">
        <v>6.3549748880073753E-2</v>
      </c>
      <c r="T55" s="38">
        <v>4.3025545642951094E-2</v>
      </c>
      <c r="U55" s="38">
        <v>1.4770236595589847</v>
      </c>
      <c r="V55" s="138"/>
    </row>
    <row r="56" spans="1:22">
      <c r="A56" s="1">
        <v>40029</v>
      </c>
      <c r="B56" s="2">
        <v>89</v>
      </c>
      <c r="C56" s="32">
        <v>2</v>
      </c>
      <c r="D56" s="30">
        <f>AVERAGE(D55,D57)</f>
        <v>3959.8882687040004</v>
      </c>
      <c r="E56" s="30">
        <f>AVERAGE(E55,E57)</f>
        <v>287.71282760000008</v>
      </c>
      <c r="F56" s="47">
        <f>AVERAGE(F49:F51)</f>
        <v>3677.4625880000003</v>
      </c>
      <c r="G56" s="47">
        <f>AVERAGE(G49:G51)</f>
        <v>2909.2041269999995</v>
      </c>
      <c r="H56" s="30">
        <f>AVERAGE(H55,H57)</f>
        <v>4.4749999999999996</v>
      </c>
      <c r="I56" s="54">
        <v>3.34</v>
      </c>
      <c r="J56" s="23"/>
      <c r="K56" s="23"/>
      <c r="L56" s="30">
        <f t="shared" ref="L56:U56" si="25">AVERAGE(L55,L57)</f>
        <v>1740.4584819154356</v>
      </c>
      <c r="M56" s="30">
        <f t="shared" si="25"/>
        <v>1.2293482204164645</v>
      </c>
      <c r="N56" s="30">
        <f t="shared" si="25"/>
        <v>2.4093675710594313</v>
      </c>
      <c r="O56" s="30">
        <f t="shared" si="25"/>
        <v>1428.2417592345603</v>
      </c>
      <c r="P56" s="30">
        <f t="shared" si="25"/>
        <v>34.27780222162945</v>
      </c>
      <c r="Q56" s="30">
        <f t="shared" si="25"/>
        <v>1.7558064650394871</v>
      </c>
      <c r="R56" s="30">
        <f t="shared" si="25"/>
        <v>7.8544639728668519</v>
      </c>
      <c r="S56" s="30">
        <f t="shared" si="25"/>
        <v>6.473434348352701E-2</v>
      </c>
      <c r="T56" s="30">
        <f t="shared" si="25"/>
        <v>4.36359109603714E-2</v>
      </c>
      <c r="U56" s="30">
        <f t="shared" si="25"/>
        <v>1.4834212733801349</v>
      </c>
      <c r="V56" s="138"/>
    </row>
    <row r="57" spans="1:22">
      <c r="A57" s="1">
        <v>40030</v>
      </c>
      <c r="B57" s="2">
        <v>90</v>
      </c>
      <c r="C57" s="32">
        <v>2</v>
      </c>
      <c r="D57" s="26">
        <v>4019.9721342080006</v>
      </c>
      <c r="E57" s="26">
        <v>296.43146480000007</v>
      </c>
      <c r="F57" s="47">
        <f>AVERAGE(F50:F52)</f>
        <v>3648.5496351666666</v>
      </c>
      <c r="G57" s="47">
        <f>AVERAGE(G50:G52)</f>
        <v>2855.5086431666664</v>
      </c>
      <c r="H57" s="55">
        <v>4.5599999999999996</v>
      </c>
      <c r="I57" s="54">
        <v>3.47</v>
      </c>
      <c r="J57" s="23"/>
      <c r="K57" s="23"/>
      <c r="L57" s="39">
        <v>1708.6092715231789</v>
      </c>
      <c r="M57" s="38">
        <v>1.2518444594961238</v>
      </c>
      <c r="N57" s="38">
        <v>2.4534573643410851</v>
      </c>
      <c r="O57" s="38">
        <v>1428.2417592345603</v>
      </c>
      <c r="P57" s="38">
        <v>34.27780222162945</v>
      </c>
      <c r="Q57" s="38">
        <v>1.7879365331187809</v>
      </c>
      <c r="R57" s="38">
        <v>7.9643297300025075</v>
      </c>
      <c r="S57" s="38">
        <v>6.5918938086980267E-2</v>
      </c>
      <c r="T57" s="38">
        <v>4.4246276277791707E-2</v>
      </c>
      <c r="U57" s="38">
        <v>1.4898188872012852</v>
      </c>
      <c r="V57" s="138"/>
    </row>
    <row r="58" spans="1:22">
      <c r="A58" s="1">
        <v>40032</v>
      </c>
      <c r="B58" s="2">
        <v>92</v>
      </c>
      <c r="C58" s="32">
        <v>2</v>
      </c>
      <c r="D58" s="26">
        <v>3904.7864816000001</v>
      </c>
      <c r="E58" s="26">
        <v>627.7396784</v>
      </c>
      <c r="F58" s="49">
        <v>4123.548146000001</v>
      </c>
      <c r="G58" s="48">
        <v>3280.9420920000002</v>
      </c>
      <c r="H58" s="55">
        <v>4.1900000000000004</v>
      </c>
      <c r="I58" s="54">
        <v>3.7</v>
      </c>
      <c r="J58" s="23"/>
      <c r="K58" s="23"/>
      <c r="L58" s="39">
        <v>2096</v>
      </c>
      <c r="M58" s="38">
        <v>1.0309941316793891</v>
      </c>
      <c r="N58" s="38">
        <v>2</v>
      </c>
      <c r="O58" s="38">
        <v>1440.6744671200265</v>
      </c>
      <c r="P58" s="38">
        <v>34.576187210880633</v>
      </c>
      <c r="Q58" s="38">
        <v>1.4853269212610785</v>
      </c>
      <c r="R58" s="38">
        <v>7.0815791849162437</v>
      </c>
      <c r="S58" s="38">
        <v>5.4762107909246099E-2</v>
      </c>
      <c r="T58" s="38">
        <v>3.9342106582868019E-2</v>
      </c>
      <c r="U58" s="38">
        <v>1.3919465088606338</v>
      </c>
      <c r="V58" s="138"/>
    </row>
    <row r="59" spans="1:22">
      <c r="A59" s="1">
        <v>40035</v>
      </c>
      <c r="B59" s="2">
        <v>95</v>
      </c>
      <c r="C59" s="32">
        <v>1</v>
      </c>
      <c r="D59" s="26">
        <v>4128.9800095999999</v>
      </c>
      <c r="E59" s="26">
        <v>1698.8865343999998</v>
      </c>
      <c r="F59" s="30">
        <f t="shared" ref="F59:G61" si="26">AVERAGE(F60:F61)</f>
        <v>4012.0267565000004</v>
      </c>
      <c r="G59" s="30">
        <f t="shared" si="26"/>
        <v>3449.4633028000007</v>
      </c>
      <c r="H59" s="55">
        <v>6.23</v>
      </c>
      <c r="I59" s="54">
        <v>3.63</v>
      </c>
      <c r="J59" s="23"/>
      <c r="K59" s="23"/>
      <c r="L59" s="39">
        <v>3719.565217391304</v>
      </c>
      <c r="M59" s="38">
        <v>0.58097212273524257</v>
      </c>
      <c r="N59" s="38">
        <v>1.1270134424313267</v>
      </c>
      <c r="O59" s="38">
        <v>1507.5173245465044</v>
      </c>
      <c r="P59" s="38">
        <v>36.180415789116104</v>
      </c>
      <c r="Q59" s="38">
        <v>0.87582554010193625</v>
      </c>
      <c r="R59" s="38">
        <v>5.2513437875140507</v>
      </c>
      <c r="S59" s="38">
        <v>3.2290569874014699E-2</v>
      </c>
      <c r="T59" s="38">
        <v>2.9174132152855838E-2</v>
      </c>
      <c r="U59" s="38">
        <v>1.1068219512008275</v>
      </c>
      <c r="V59" s="146">
        <f>COUNT(C59:C69)</f>
        <v>11</v>
      </c>
    </row>
    <row r="60" spans="1:22">
      <c r="A60" s="1">
        <v>40036</v>
      </c>
      <c r="B60" s="2">
        <v>96</v>
      </c>
      <c r="C60" s="32">
        <v>1</v>
      </c>
      <c r="D60" s="26">
        <v>4218.6574208000002</v>
      </c>
      <c r="E60" s="26">
        <v>2122.3631984000003</v>
      </c>
      <c r="F60" s="30">
        <f t="shared" si="26"/>
        <v>4049.2005530000006</v>
      </c>
      <c r="G60" s="30">
        <f t="shared" si="26"/>
        <v>3459.3763152000006</v>
      </c>
      <c r="H60" s="30">
        <f>AVERAGE(H59,H61)</f>
        <v>5.9850000000000003</v>
      </c>
      <c r="I60" s="30">
        <f>AVERAGE(I59,I61)</f>
        <v>3.4699999999999998</v>
      </c>
      <c r="J60" s="23"/>
      <c r="K60" s="23"/>
      <c r="L60" s="30">
        <f t="shared" ref="L60:U60" si="27">AVERAGE(L59,L61)</f>
        <v>3815.9450736816461</v>
      </c>
      <c r="M60" s="30">
        <f t="shared" si="27"/>
        <v>0.60611332191032907</v>
      </c>
      <c r="N60" s="30">
        <f t="shared" si="27"/>
        <v>1.0992495435826712</v>
      </c>
      <c r="O60" s="30">
        <f t="shared" si="27"/>
        <v>1836.2193491768567</v>
      </c>
      <c r="P60" s="30">
        <f t="shared" si="27"/>
        <v>44.069264380244562</v>
      </c>
      <c r="Q60" s="30">
        <f t="shared" si="27"/>
        <v>1.1212209725560929</v>
      </c>
      <c r="R60" s="30">
        <f t="shared" si="27"/>
        <v>5.2142523046862408</v>
      </c>
      <c r="S60" s="30">
        <f t="shared" si="27"/>
        <v>4.1337986277860082E-2</v>
      </c>
      <c r="T60" s="30">
        <f t="shared" si="27"/>
        <v>2.8968068359368E-2</v>
      </c>
      <c r="U60" s="30">
        <f t="shared" si="27"/>
        <v>1.4293131152843204</v>
      </c>
      <c r="V60" s="147"/>
    </row>
    <row r="61" spans="1:22">
      <c r="A61" s="1">
        <v>40037</v>
      </c>
      <c r="B61" s="2">
        <v>97</v>
      </c>
      <c r="C61" s="32">
        <v>1</v>
      </c>
      <c r="D61" s="26">
        <v>3894.8223248000004</v>
      </c>
      <c r="E61" s="26">
        <v>3158.6355056000002</v>
      </c>
      <c r="F61" s="30">
        <f t="shared" si="26"/>
        <v>3974.8529600000006</v>
      </c>
      <c r="G61" s="30">
        <f t="shared" si="26"/>
        <v>3439.5502904000004</v>
      </c>
      <c r="H61" s="55">
        <v>5.74</v>
      </c>
      <c r="I61" s="54">
        <v>3.31</v>
      </c>
      <c r="J61" s="23"/>
      <c r="K61" s="23"/>
      <c r="L61" s="39">
        <v>3912.3249299719887</v>
      </c>
      <c r="M61" s="38">
        <v>0.63125452108541558</v>
      </c>
      <c r="N61" s="38">
        <v>1.071485644734016</v>
      </c>
      <c r="O61" s="38">
        <v>2164.921373807209</v>
      </c>
      <c r="P61" s="38">
        <v>51.958112971373019</v>
      </c>
      <c r="Q61" s="38">
        <v>1.3666164050102496</v>
      </c>
      <c r="R61" s="38">
        <v>5.17716082185843</v>
      </c>
      <c r="S61" s="38">
        <v>5.0385402681705466E-2</v>
      </c>
      <c r="T61" s="38">
        <v>2.8762004565880166E-2</v>
      </c>
      <c r="U61" s="38">
        <v>1.7518042793678135</v>
      </c>
      <c r="V61" s="147"/>
    </row>
    <row r="62" spans="1:22">
      <c r="A62" s="1">
        <v>40038</v>
      </c>
      <c r="B62" s="2">
        <v>98</v>
      </c>
      <c r="C62" s="32">
        <v>1</v>
      </c>
      <c r="D62" s="30">
        <f>AVERAGE(D61,D63)</f>
        <v>3949.6251872000003</v>
      </c>
      <c r="E62" s="30">
        <f>AVERAGE(E61,E63)</f>
        <v>2809.8900176000002</v>
      </c>
      <c r="F62" s="49">
        <v>4123.548146000001</v>
      </c>
      <c r="G62" s="48">
        <v>3479.2023400000007</v>
      </c>
      <c r="H62" s="30">
        <f>AVERAGE(H61,H63)</f>
        <v>5.61</v>
      </c>
      <c r="I62" s="30">
        <f>AVERAGE(I61,I63)</f>
        <v>3.4450000000000003</v>
      </c>
      <c r="J62" s="23"/>
      <c r="K62" s="23"/>
      <c r="L62" s="30">
        <f t="shared" ref="L62:U62" si="28">AVERAGE(L61,L63)</f>
        <v>4081.8767507002804</v>
      </c>
      <c r="M62" s="30">
        <f t="shared" si="28"/>
        <v>0.60867269317039585</v>
      </c>
      <c r="N62" s="30">
        <f t="shared" si="28"/>
        <v>1.0287535750551799</v>
      </c>
      <c r="O62" s="30">
        <f t="shared" si="28"/>
        <v>1645.6804432656531</v>
      </c>
      <c r="P62" s="30">
        <f t="shared" si="28"/>
        <v>39.496330638375674</v>
      </c>
      <c r="Q62" s="30">
        <f t="shared" si="28"/>
        <v>1.0134061568402801</v>
      </c>
      <c r="R62" s="30">
        <f t="shared" si="28"/>
        <v>3.5057673914199903</v>
      </c>
      <c r="S62" s="30">
        <f t="shared" si="28"/>
        <v>3.7362991623193724E-2</v>
      </c>
      <c r="T62" s="30">
        <f t="shared" si="28"/>
        <v>1.9476485507888833E-2</v>
      </c>
      <c r="U62" s="30">
        <f t="shared" si="28"/>
        <v>2.070125508210785</v>
      </c>
      <c r="V62" s="147"/>
    </row>
    <row r="63" spans="1:22">
      <c r="A63" s="1">
        <v>40039</v>
      </c>
      <c r="B63" s="2">
        <v>99</v>
      </c>
      <c r="C63" s="32">
        <v>1</v>
      </c>
      <c r="D63" s="26">
        <v>4004.4280496000006</v>
      </c>
      <c r="E63" s="26">
        <v>2461.1445296000002</v>
      </c>
      <c r="F63" s="49">
        <v>3826.1577740000002</v>
      </c>
      <c r="G63" s="48">
        <v>3399.8982408000002</v>
      </c>
      <c r="H63" s="55">
        <v>5.48</v>
      </c>
      <c r="I63" s="54">
        <v>3.58</v>
      </c>
      <c r="J63" s="23"/>
      <c r="K63" s="23"/>
      <c r="L63" s="39">
        <v>4251.4285714285716</v>
      </c>
      <c r="M63" s="38">
        <v>0.58609086525537624</v>
      </c>
      <c r="N63" s="38">
        <v>0.98602150537634403</v>
      </c>
      <c r="O63" s="38">
        <v>1126.4395127240973</v>
      </c>
      <c r="P63" s="38">
        <v>27.03454830537833</v>
      </c>
      <c r="Q63" s="38">
        <v>0.66019590867031064</v>
      </c>
      <c r="R63" s="38">
        <v>1.8343739609815501</v>
      </c>
      <c r="S63" s="38">
        <v>2.4340580564681986E-2</v>
      </c>
      <c r="T63" s="38">
        <v>1.01909664498975E-2</v>
      </c>
      <c r="U63" s="38">
        <v>2.3884467370537563</v>
      </c>
      <c r="V63" s="147"/>
    </row>
    <row r="64" spans="1:22">
      <c r="A64" s="1">
        <v>40042</v>
      </c>
      <c r="B64" s="2">
        <v>102</v>
      </c>
      <c r="C64" s="33">
        <v>1</v>
      </c>
      <c r="D64" s="26">
        <v>4045.2810924800006</v>
      </c>
      <c r="E64" s="26">
        <v>1469.710928</v>
      </c>
      <c r="F64" s="49">
        <v>3727.02765</v>
      </c>
      <c r="G64" s="48">
        <v>3479.2023400000007</v>
      </c>
      <c r="H64" s="55">
        <v>5.87</v>
      </c>
      <c r="I64" s="54">
        <v>3.61</v>
      </c>
      <c r="J64" s="23"/>
      <c r="K64" s="23"/>
      <c r="L64" s="39">
        <v>4227.1309771309761</v>
      </c>
      <c r="M64" s="38">
        <v>0.58424326413377603</v>
      </c>
      <c r="N64" s="38">
        <v>0.99168916758883585</v>
      </c>
      <c r="O64" s="38">
        <v>1126.4395127240973</v>
      </c>
      <c r="P64" s="38">
        <v>27.03454830537833</v>
      </c>
      <c r="Q64" s="38">
        <v>0.65811469776318676</v>
      </c>
      <c r="R64" s="38">
        <v>3.8114053320322565</v>
      </c>
      <c r="S64" s="38">
        <v>2.4263848974722613E-2</v>
      </c>
      <c r="T64" s="38">
        <v>2.1174474066845868E-2</v>
      </c>
      <c r="U64" s="38">
        <v>1.1459009039905252</v>
      </c>
      <c r="V64" s="147"/>
    </row>
    <row r="65" spans="1:22">
      <c r="A65" s="1">
        <v>40045</v>
      </c>
      <c r="B65" s="2">
        <v>105</v>
      </c>
      <c r="C65" s="32">
        <v>1</v>
      </c>
      <c r="D65" s="26">
        <v>4015.9864714880005</v>
      </c>
      <c r="E65" s="26">
        <v>1255.4815567999999</v>
      </c>
      <c r="F65" s="30">
        <f>AVERAGE(F66:F67)</f>
        <v>4049.2005529999997</v>
      </c>
      <c r="G65" s="30">
        <f>AVERAGE(G66:G67)</f>
        <v>3521.0228610624999</v>
      </c>
      <c r="H65" s="47">
        <f>AVERAGE(H59:H61)</f>
        <v>5.9849999999999994</v>
      </c>
      <c r="I65" s="30">
        <f>AVERAGE(I64,I66)</f>
        <v>3.57</v>
      </c>
      <c r="J65" s="23"/>
      <c r="K65" s="23"/>
      <c r="L65" s="39">
        <v>4121.7391304347821</v>
      </c>
      <c r="M65" s="38">
        <v>0.6419809493670886</v>
      </c>
      <c r="N65" s="38">
        <v>1.0170464135021098</v>
      </c>
      <c r="O65" s="38">
        <v>1872.7944726737635</v>
      </c>
      <c r="P65" s="38">
        <v>47.210300508127744</v>
      </c>
      <c r="Q65" s="38">
        <v>1.2022983735365387</v>
      </c>
      <c r="R65" s="38">
        <v>6.8151595496869106</v>
      </c>
      <c r="S65" s="38">
        <v>4.432720657538404E-2</v>
      </c>
      <c r="T65" s="38">
        <v>3.7861997498260615E-2</v>
      </c>
      <c r="U65" s="38">
        <v>1.1707572105095734</v>
      </c>
      <c r="V65" s="147"/>
    </row>
    <row r="66" spans="1:22">
      <c r="A66" s="46">
        <v>40046</v>
      </c>
      <c r="B66" s="2">
        <v>106</v>
      </c>
      <c r="C66" s="32">
        <v>1</v>
      </c>
      <c r="D66" s="30">
        <f>AVERAGE(D65,D67)</f>
        <v>4060.0280445440007</v>
      </c>
      <c r="E66" s="30">
        <f>AVERAGE(E65,E67)</f>
        <v>1260.4636351999998</v>
      </c>
      <c r="F66" s="30">
        <f>AVERAGE(F67:F68)</f>
        <v>4148.3306769999999</v>
      </c>
      <c r="G66" s="30">
        <f>AVERAGE(G67:G68)</f>
        <v>3513.2783201249999</v>
      </c>
      <c r="H66" s="47">
        <f>AVERAGE(H60:H62)</f>
        <v>5.7783333333333333</v>
      </c>
      <c r="I66" s="54">
        <v>3.53</v>
      </c>
      <c r="J66" s="23"/>
      <c r="K66" s="23"/>
      <c r="L66" s="47">
        <f>AVERAGE(L60:L62)</f>
        <v>3936.7155847846384</v>
      </c>
      <c r="M66" s="47">
        <f t="shared" ref="M66:U66" si="29">AVERAGE(M60:M62)</f>
        <v>0.61534684538871354</v>
      </c>
      <c r="N66" s="47">
        <f t="shared" si="29"/>
        <v>1.0664962544572891</v>
      </c>
      <c r="O66" s="47">
        <f t="shared" si="29"/>
        <v>1882.2737220832396</v>
      </c>
      <c r="P66" s="47">
        <f t="shared" si="29"/>
        <v>45.174569329997752</v>
      </c>
      <c r="Q66" s="47">
        <f t="shared" si="29"/>
        <v>1.1670811781355408</v>
      </c>
      <c r="R66" s="47">
        <f t="shared" si="29"/>
        <v>4.6323935059882198</v>
      </c>
      <c r="S66" s="47">
        <f t="shared" si="29"/>
        <v>4.3028793527586429E-2</v>
      </c>
      <c r="T66" s="47">
        <f t="shared" si="29"/>
        <v>2.573551947771233E-2</v>
      </c>
      <c r="U66" s="47">
        <f t="shared" si="29"/>
        <v>1.7504143009543061</v>
      </c>
      <c r="V66" s="147"/>
    </row>
    <row r="67" spans="1:22">
      <c r="A67" s="1">
        <v>40049</v>
      </c>
      <c r="B67" s="2">
        <v>109</v>
      </c>
      <c r="C67" s="32">
        <v>1</v>
      </c>
      <c r="D67" s="26">
        <v>4104.069617600001</v>
      </c>
      <c r="E67" s="26">
        <v>1265.4457135999999</v>
      </c>
      <c r="F67" s="49">
        <v>3950.0704289999999</v>
      </c>
      <c r="G67" s="48">
        <v>3528.7674019999995</v>
      </c>
      <c r="H67" s="47">
        <f>AVERAGE(H61:H63)</f>
        <v>5.61</v>
      </c>
      <c r="I67" s="54">
        <v>3.55</v>
      </c>
      <c r="J67" s="23"/>
      <c r="K67" s="23"/>
      <c r="L67" s="47">
        <f t="shared" ref="L67:U67" si="30">AVERAGE(L61:L63)</f>
        <v>4081.8767507002799</v>
      </c>
      <c r="M67" s="47">
        <f t="shared" si="30"/>
        <v>0.60867269317039596</v>
      </c>
      <c r="N67" s="47">
        <f t="shared" si="30"/>
        <v>1.0287535750551799</v>
      </c>
      <c r="O67" s="47">
        <f t="shared" si="30"/>
        <v>1645.6804432656529</v>
      </c>
      <c r="P67" s="47">
        <f t="shared" si="30"/>
        <v>39.496330638375674</v>
      </c>
      <c r="Q67" s="47">
        <f t="shared" si="30"/>
        <v>1.0134061568402801</v>
      </c>
      <c r="R67" s="47">
        <f t="shared" si="30"/>
        <v>3.5057673914199898</v>
      </c>
      <c r="S67" s="47">
        <f t="shared" si="30"/>
        <v>3.7362991623193724E-2</v>
      </c>
      <c r="T67" s="47">
        <f t="shared" si="30"/>
        <v>1.9476485507888833E-2</v>
      </c>
      <c r="U67" s="47">
        <f t="shared" si="30"/>
        <v>2.070125508210785</v>
      </c>
      <c r="V67" s="147"/>
    </row>
    <row r="68" spans="1:22">
      <c r="A68" s="46">
        <v>40050</v>
      </c>
      <c r="B68" s="2">
        <v>110</v>
      </c>
      <c r="C68" s="32">
        <v>1</v>
      </c>
      <c r="D68" s="30">
        <f>AVERAGE(D67,D69)</f>
        <v>4055.3199804560008</v>
      </c>
      <c r="E68" s="30">
        <f>AVERAGE(E67,E69)</f>
        <v>1252.9905175999997</v>
      </c>
      <c r="F68" s="30">
        <f>AVERAGE(F67,F69)</f>
        <v>4346.5909250000004</v>
      </c>
      <c r="G68" s="30">
        <f>AVERAGE(G67,G69)</f>
        <v>3497.7892382500004</v>
      </c>
      <c r="H68" s="47">
        <f>AVERAGE(H62:H64)</f>
        <v>5.6533333333333333</v>
      </c>
      <c r="I68" s="30">
        <f>AVERAGE(I67,I69)</f>
        <v>3.5149999999999997</v>
      </c>
      <c r="J68" s="23"/>
      <c r="K68" s="23"/>
      <c r="L68" s="39">
        <v>4121.7391304347821</v>
      </c>
      <c r="M68" s="38">
        <v>0.69012952056962029</v>
      </c>
      <c r="N68" s="38">
        <v>1.0170464135021098</v>
      </c>
      <c r="O68" s="38">
        <v>2686.9261408658472</v>
      </c>
      <c r="P68" s="38">
        <v>32.243113690390167</v>
      </c>
      <c r="Q68" s="38">
        <v>1.8543270494017272</v>
      </c>
      <c r="R68" s="38">
        <v>7.8523496729213793</v>
      </c>
      <c r="S68" s="38">
        <v>6.8366671690132413E-2</v>
      </c>
      <c r="T68" s="38">
        <v>4.3624164849563218E-2</v>
      </c>
      <c r="U68" s="38">
        <v>1.5671743384863202</v>
      </c>
      <c r="V68" s="147"/>
    </row>
    <row r="69" spans="1:22">
      <c r="A69" s="1">
        <v>40051</v>
      </c>
      <c r="B69" s="2">
        <v>111</v>
      </c>
      <c r="C69" s="32">
        <v>1</v>
      </c>
      <c r="D69" s="26">
        <v>4006.5703433120002</v>
      </c>
      <c r="E69" s="26">
        <v>1240.5353215999999</v>
      </c>
      <c r="F69" s="49">
        <v>4743.1114210000005</v>
      </c>
      <c r="G69" s="48">
        <v>3466.8110745000008</v>
      </c>
      <c r="H69" s="55">
        <v>4.88</v>
      </c>
      <c r="I69" s="54">
        <v>3.48</v>
      </c>
      <c r="J69" s="23"/>
      <c r="K69" s="23"/>
      <c r="L69" s="47">
        <f t="shared" ref="L69:U69" si="31">AVERAGE(L63:L65)</f>
        <v>4200.0995596647763</v>
      </c>
      <c r="M69" s="47">
        <f t="shared" si="31"/>
        <v>0.60410502625208029</v>
      </c>
      <c r="N69" s="47">
        <f t="shared" si="31"/>
        <v>0.99825236215576318</v>
      </c>
      <c r="O69" s="47">
        <f t="shared" si="31"/>
        <v>1375.224499373986</v>
      </c>
      <c r="P69" s="47">
        <f t="shared" si="31"/>
        <v>33.759799039628135</v>
      </c>
      <c r="Q69" s="47">
        <f t="shared" si="31"/>
        <v>0.84020299332334536</v>
      </c>
      <c r="R69" s="47">
        <f t="shared" si="31"/>
        <v>4.1536462809002392</v>
      </c>
      <c r="S69" s="47">
        <f t="shared" si="31"/>
        <v>3.0977212038262879E-2</v>
      </c>
      <c r="T69" s="47">
        <f t="shared" si="31"/>
        <v>2.307581267166799E-2</v>
      </c>
      <c r="U69" s="47">
        <f t="shared" si="31"/>
        <v>1.5683682838512851</v>
      </c>
      <c r="V69" s="148"/>
    </row>
    <row r="70" spans="1:22">
      <c r="V70" s="12">
        <f>SUM(V4:V69)</f>
        <v>66</v>
      </c>
    </row>
  </sheetData>
  <mergeCells count="19">
    <mergeCell ref="A1:B2"/>
    <mergeCell ref="C1:C2"/>
    <mergeCell ref="D1:E2"/>
    <mergeCell ref="F1:G2"/>
    <mergeCell ref="H1:I2"/>
    <mergeCell ref="V59:V69"/>
    <mergeCell ref="V49:V58"/>
    <mergeCell ref="V25:V38"/>
    <mergeCell ref="V39:V48"/>
    <mergeCell ref="J1:K2"/>
    <mergeCell ref="L1:L2"/>
    <mergeCell ref="M1:N2"/>
    <mergeCell ref="V1:V2"/>
    <mergeCell ref="V4:V24"/>
    <mergeCell ref="U1:U2"/>
    <mergeCell ref="O1:P2"/>
    <mergeCell ref="Q1:Q2"/>
    <mergeCell ref="R1:R2"/>
    <mergeCell ref="S1:T2"/>
  </mergeCells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V70"/>
  <sheetViews>
    <sheetView topLeftCell="C44" workbookViewId="0">
      <selection activeCell="U3" sqref="U3:U69"/>
    </sheetView>
  </sheetViews>
  <sheetFormatPr defaultRowHeight="15"/>
  <cols>
    <col min="1" max="1" width="10.85546875" customWidth="1"/>
    <col min="12" max="12" width="13.5703125" customWidth="1"/>
    <col min="18" max="18" width="10.28515625" customWidth="1"/>
    <col min="21" max="21" width="11.5703125" customWidth="1"/>
  </cols>
  <sheetData>
    <row r="1" spans="1:22">
      <c r="A1" s="144" t="s">
        <v>14</v>
      </c>
      <c r="B1" s="144"/>
      <c r="C1" s="139" t="s">
        <v>15</v>
      </c>
      <c r="D1" s="139" t="s">
        <v>3</v>
      </c>
      <c r="E1" s="139"/>
      <c r="F1" s="139" t="s">
        <v>6</v>
      </c>
      <c r="G1" s="139"/>
      <c r="H1" s="144" t="s">
        <v>17</v>
      </c>
      <c r="I1" s="144"/>
      <c r="J1" s="139" t="s">
        <v>2</v>
      </c>
      <c r="K1" s="139"/>
      <c r="L1" s="139" t="s">
        <v>7</v>
      </c>
      <c r="M1" s="144" t="s">
        <v>11</v>
      </c>
      <c r="N1" s="144"/>
      <c r="O1" s="140" t="s">
        <v>20</v>
      </c>
      <c r="P1" s="142"/>
      <c r="Q1" s="140" t="s">
        <v>21</v>
      </c>
      <c r="R1" s="140" t="s">
        <v>27</v>
      </c>
      <c r="S1" s="140" t="s">
        <v>26</v>
      </c>
      <c r="T1" s="142"/>
      <c r="U1" s="140" t="s">
        <v>22</v>
      </c>
      <c r="V1" s="145" t="s">
        <v>9</v>
      </c>
    </row>
    <row r="2" spans="1:22">
      <c r="A2" s="144"/>
      <c r="B2" s="144"/>
      <c r="C2" s="139"/>
      <c r="D2" s="139"/>
      <c r="E2" s="139"/>
      <c r="F2" s="139"/>
      <c r="G2" s="139"/>
      <c r="H2" s="144"/>
      <c r="I2" s="144"/>
      <c r="J2" s="139"/>
      <c r="K2" s="139"/>
      <c r="L2" s="139"/>
      <c r="M2" s="144"/>
      <c r="N2" s="144"/>
      <c r="O2" s="141"/>
      <c r="P2" s="143"/>
      <c r="Q2" s="141"/>
      <c r="R2" s="141"/>
      <c r="S2" s="141"/>
      <c r="T2" s="143"/>
      <c r="U2" s="141"/>
      <c r="V2" s="145"/>
    </row>
    <row r="3" spans="1:22">
      <c r="A3" s="7" t="s">
        <v>0</v>
      </c>
      <c r="B3" s="8" t="s">
        <v>1</v>
      </c>
      <c r="C3" s="9" t="s">
        <v>15</v>
      </c>
      <c r="D3" s="10" t="s">
        <v>4</v>
      </c>
      <c r="E3" s="10" t="s">
        <v>5</v>
      </c>
      <c r="F3" s="10" t="s">
        <v>4</v>
      </c>
      <c r="G3" s="10" t="s">
        <v>5</v>
      </c>
      <c r="H3" s="9" t="s">
        <v>4</v>
      </c>
      <c r="I3" s="10" t="s">
        <v>5</v>
      </c>
      <c r="J3" s="11" t="s">
        <v>4</v>
      </c>
      <c r="K3" s="11" t="s">
        <v>5</v>
      </c>
      <c r="L3" s="11" t="s">
        <v>8</v>
      </c>
      <c r="M3" s="11" t="s">
        <v>12</v>
      </c>
      <c r="N3" s="11" t="s">
        <v>13</v>
      </c>
      <c r="O3" s="11" t="s">
        <v>18</v>
      </c>
      <c r="P3" s="11" t="s">
        <v>19</v>
      </c>
      <c r="Q3" s="11" t="s">
        <v>23</v>
      </c>
      <c r="R3" s="11" t="s">
        <v>28</v>
      </c>
      <c r="S3" s="11" t="s">
        <v>24</v>
      </c>
      <c r="T3" s="11" t="s">
        <v>25</v>
      </c>
      <c r="U3" s="11"/>
      <c r="V3" s="11" t="s">
        <v>10</v>
      </c>
    </row>
    <row r="4" spans="1:22">
      <c r="A4" s="46">
        <v>39940</v>
      </c>
      <c r="B4" s="57">
        <v>0</v>
      </c>
      <c r="C4" s="31">
        <v>8</v>
      </c>
      <c r="D4" s="58">
        <v>8647.2261620000008</v>
      </c>
      <c r="E4" s="58">
        <v>3045.2999220000006</v>
      </c>
      <c r="F4" s="83">
        <v>10494.739347499999</v>
      </c>
      <c r="G4" s="83">
        <v>6033.8837675000004</v>
      </c>
      <c r="H4" s="59">
        <f>AVERAGE(H6:H8)</f>
        <v>6.1333333333333329</v>
      </c>
      <c r="I4" s="59">
        <f>AVERAGE(I6:I8)</f>
        <v>5.5049999999999999</v>
      </c>
      <c r="J4" s="91">
        <v>0</v>
      </c>
      <c r="K4" s="95">
        <v>0</v>
      </c>
      <c r="L4" s="84">
        <v>92.515212981744412</v>
      </c>
      <c r="M4" s="86">
        <v>3.6379827614558216</v>
      </c>
      <c r="N4" s="86">
        <v>8.3229554922166198</v>
      </c>
      <c r="O4" s="59">
        <f t="shared" ref="O4:U4" si="0">AVERAGE(O6:O8)</f>
        <v>1.2483333333333333</v>
      </c>
      <c r="P4" s="59">
        <f t="shared" si="0"/>
        <v>3.0200000000000005E-2</v>
      </c>
      <c r="Q4" s="59">
        <f t="shared" si="0"/>
        <v>4.5230977570582609E-3</v>
      </c>
      <c r="R4" s="59">
        <f t="shared" si="0"/>
        <v>1.8867235893643926</v>
      </c>
      <c r="S4" s="59">
        <f t="shared" si="0"/>
        <v>1.6676084161040787E-4</v>
      </c>
      <c r="T4" s="59">
        <f t="shared" si="0"/>
        <v>1.0481797718691071E-2</v>
      </c>
      <c r="U4" s="59">
        <f t="shared" si="0"/>
        <v>1.8254994430817056E-2</v>
      </c>
      <c r="V4" s="138">
        <f>COUNT(C4:C24)</f>
        <v>21</v>
      </c>
    </row>
    <row r="5" spans="1:22">
      <c r="A5" s="46">
        <v>39941</v>
      </c>
      <c r="B5" s="57">
        <v>1</v>
      </c>
      <c r="C5" s="31">
        <v>8</v>
      </c>
      <c r="D5" s="58">
        <v>8840.2816999999995</v>
      </c>
      <c r="E5" s="58">
        <v>5872.629414</v>
      </c>
      <c r="F5" s="83">
        <v>10401.804856250001</v>
      </c>
      <c r="G5" s="83">
        <v>8574.0931950000013</v>
      </c>
      <c r="H5" s="93">
        <v>6.61</v>
      </c>
      <c r="I5" s="74">
        <v>4.97</v>
      </c>
      <c r="J5" s="91">
        <v>0</v>
      </c>
      <c r="K5" s="95">
        <v>0</v>
      </c>
      <c r="L5" s="84">
        <v>101.82980599647266</v>
      </c>
      <c r="M5" s="86">
        <v>3.3052085949339687</v>
      </c>
      <c r="N5" s="86">
        <v>7.5616367179043085</v>
      </c>
      <c r="O5" s="86">
        <v>0.95</v>
      </c>
      <c r="P5" s="86">
        <v>2.2800000000000001E-2</v>
      </c>
      <c r="Q5" s="86">
        <v>3.1399481651872702E-3</v>
      </c>
      <c r="R5" s="86">
        <v>0.99881902033366243</v>
      </c>
      <c r="S5" s="86">
        <v>1.1576588142995127E-4</v>
      </c>
      <c r="T5" s="86">
        <v>5.5489945574092358E-3</v>
      </c>
      <c r="U5" s="86">
        <v>2.0862496841950604E-2</v>
      </c>
      <c r="V5" s="138"/>
    </row>
    <row r="6" spans="1:22">
      <c r="A6" s="46">
        <v>39942</v>
      </c>
      <c r="B6" s="57">
        <v>2</v>
      </c>
      <c r="C6" s="31">
        <v>8</v>
      </c>
      <c r="D6" s="58">
        <v>12393.745375999999</v>
      </c>
      <c r="E6" s="58">
        <v>4456.0462080000007</v>
      </c>
      <c r="F6" s="82">
        <f>AVERAGE(F4:F5)</f>
        <v>10448.272101875</v>
      </c>
      <c r="G6" s="82">
        <f>AVERAGE(G4:G5)</f>
        <v>7303.9884812500004</v>
      </c>
      <c r="H6" s="93">
        <v>6.59</v>
      </c>
      <c r="I6" s="74">
        <v>4.5</v>
      </c>
      <c r="J6" s="82">
        <f>AVERAGE(J4:J5)</f>
        <v>0</v>
      </c>
      <c r="K6" s="82">
        <f>AVERAGE(K4:K5)</f>
        <v>0</v>
      </c>
      <c r="L6" s="84">
        <v>92.197802197802204</v>
      </c>
      <c r="M6" s="86">
        <v>3.6505073003575683</v>
      </c>
      <c r="N6" s="86">
        <v>8.3516090584028593</v>
      </c>
      <c r="O6" s="86">
        <v>1.38</v>
      </c>
      <c r="P6" s="86">
        <v>3.6000000000000004E-2</v>
      </c>
      <c r="Q6" s="86">
        <v>5.0377000744934435E-3</v>
      </c>
      <c r="R6" s="86">
        <v>2.6715814868497998</v>
      </c>
      <c r="S6" s="86">
        <v>1.8573357228293043E-4</v>
      </c>
      <c r="T6" s="86">
        <v>1.4842119371387777E-2</v>
      </c>
      <c r="U6" s="86">
        <v>1.2513952194791157E-2</v>
      </c>
      <c r="V6" s="138"/>
    </row>
    <row r="7" spans="1:22">
      <c r="A7" s="94">
        <v>39943</v>
      </c>
      <c r="B7" s="57">
        <v>3</v>
      </c>
      <c r="C7" s="31">
        <v>8</v>
      </c>
      <c r="D7" s="82">
        <f t="shared" ref="D7:K7" si="1">AVERAGE(D5:D6)</f>
        <v>10617.013537999999</v>
      </c>
      <c r="E7" s="82">
        <f t="shared" si="1"/>
        <v>5164.3378110000003</v>
      </c>
      <c r="F7" s="82">
        <f t="shared" si="1"/>
        <v>10425.038479062499</v>
      </c>
      <c r="G7" s="82">
        <f t="shared" si="1"/>
        <v>7939.0408381250008</v>
      </c>
      <c r="H7" s="82">
        <f t="shared" si="1"/>
        <v>6.6</v>
      </c>
      <c r="I7" s="82">
        <f t="shared" si="1"/>
        <v>4.7349999999999994</v>
      </c>
      <c r="J7" s="82">
        <f t="shared" si="1"/>
        <v>0</v>
      </c>
      <c r="K7" s="82">
        <f t="shared" si="1"/>
        <v>0</v>
      </c>
      <c r="L7" s="84">
        <v>83.001158486915344</v>
      </c>
      <c r="M7" s="86">
        <v>4.4025590324453843</v>
      </c>
      <c r="N7" s="86">
        <v>9.2769789486900489</v>
      </c>
      <c r="O7" s="82">
        <f t="shared" ref="O7:U7" si="2">AVERAGE(O5:O6)</f>
        <v>1.165</v>
      </c>
      <c r="P7" s="82">
        <f t="shared" si="2"/>
        <v>2.9400000000000003E-2</v>
      </c>
      <c r="Q7" s="82">
        <f t="shared" si="2"/>
        <v>4.0888241198403568E-3</v>
      </c>
      <c r="R7" s="82">
        <f t="shared" si="2"/>
        <v>1.8352002535917311</v>
      </c>
      <c r="S7" s="82">
        <f t="shared" si="2"/>
        <v>1.5074972685644086E-4</v>
      </c>
      <c r="T7" s="82">
        <f t="shared" si="2"/>
        <v>1.0195556964398507E-2</v>
      </c>
      <c r="U7" s="82">
        <f t="shared" si="2"/>
        <v>1.6688224518370882E-2</v>
      </c>
      <c r="V7" s="138"/>
    </row>
    <row r="8" spans="1:22">
      <c r="A8" s="46">
        <v>39944</v>
      </c>
      <c r="B8" s="57">
        <v>4</v>
      </c>
      <c r="C8" s="31">
        <v>8</v>
      </c>
      <c r="D8" s="58">
        <v>10141.849682</v>
      </c>
      <c r="E8" s="58">
        <v>6900.1830840000011</v>
      </c>
      <c r="F8" s="83">
        <v>9689.3070900000002</v>
      </c>
      <c r="G8" s="83">
        <v>5662.1458024999993</v>
      </c>
      <c r="H8" s="93">
        <v>5.21</v>
      </c>
      <c r="I8" s="74">
        <v>7.28</v>
      </c>
      <c r="J8" s="91">
        <v>0</v>
      </c>
      <c r="K8" s="95">
        <v>156.57878579999999</v>
      </c>
      <c r="L8" s="84">
        <v>96.102564102564102</v>
      </c>
      <c r="M8" s="86">
        <v>3.7023075640341521</v>
      </c>
      <c r="N8" s="86">
        <v>8.0122732123799363</v>
      </c>
      <c r="O8" s="86">
        <v>1.2</v>
      </c>
      <c r="P8" s="86">
        <v>2.5199999999999997E-2</v>
      </c>
      <c r="Q8" s="86">
        <v>4.4427690768409824E-3</v>
      </c>
      <c r="R8" s="86">
        <v>1.1533890276516472</v>
      </c>
      <c r="S8" s="86">
        <v>1.6379922569185231E-4</v>
      </c>
      <c r="T8" s="86">
        <v>6.4077168202869286E-3</v>
      </c>
      <c r="U8" s="86">
        <v>2.5562806579289128E-2</v>
      </c>
      <c r="V8" s="138"/>
    </row>
    <row r="9" spans="1:22">
      <c r="A9" s="46">
        <v>39946</v>
      </c>
      <c r="B9" s="57">
        <v>6</v>
      </c>
      <c r="C9" s="31">
        <v>8</v>
      </c>
      <c r="D9" s="58">
        <v>10235.263652000001</v>
      </c>
      <c r="E9" s="58">
        <v>4151.2387912000004</v>
      </c>
      <c r="F9" s="83">
        <v>10061.045055000001</v>
      </c>
      <c r="G9" s="83">
        <v>8140.3989025000001</v>
      </c>
      <c r="H9" s="93">
        <v>6.36</v>
      </c>
      <c r="I9" s="74">
        <v>7.2</v>
      </c>
      <c r="J9" s="91">
        <v>36.912109200000003</v>
      </c>
      <c r="K9" s="95">
        <v>165.5091348</v>
      </c>
      <c r="L9" s="84">
        <v>96.969696969696955</v>
      </c>
      <c r="M9" s="86">
        <v>3.6692003906250008</v>
      </c>
      <c r="N9" s="86">
        <v>7.9406250000000016</v>
      </c>
      <c r="O9" s="86">
        <v>1.26</v>
      </c>
      <c r="P9" s="86">
        <v>3.4200000000000001E-2</v>
      </c>
      <c r="Q9" s="86">
        <v>4.6231924921875008E-3</v>
      </c>
      <c r="R9" s="86">
        <v>2.1647036505037165</v>
      </c>
      <c r="S9" s="86">
        <v>1.7045120674675173E-4</v>
      </c>
      <c r="T9" s="86">
        <v>1.2026131391687313E-2</v>
      </c>
      <c r="U9" s="86">
        <v>1.4173403000117792E-2</v>
      </c>
      <c r="V9" s="138"/>
    </row>
    <row r="10" spans="1:22">
      <c r="A10" s="46">
        <v>39948</v>
      </c>
      <c r="B10" s="57">
        <v>8</v>
      </c>
      <c r="C10" s="31">
        <v>8</v>
      </c>
      <c r="D10" s="58">
        <v>10658.740316000001</v>
      </c>
      <c r="E10" s="58">
        <v>3291.8302672000004</v>
      </c>
      <c r="F10" s="83">
        <v>10711.586493749999</v>
      </c>
      <c r="G10" s="83">
        <v>8202.355230000001</v>
      </c>
      <c r="H10" s="93">
        <v>6.25</v>
      </c>
      <c r="I10" s="79">
        <v>3.11</v>
      </c>
      <c r="J10" s="82">
        <f>AVERAGE(J8:J9)</f>
        <v>18.456054600000002</v>
      </c>
      <c r="K10" s="82">
        <f>AVERAGE(K8:K9)</f>
        <v>161.04396029999998</v>
      </c>
      <c r="L10" s="84">
        <v>96.428571428571431</v>
      </c>
      <c r="M10" s="86">
        <v>3.8892388888888894</v>
      </c>
      <c r="N10" s="86">
        <v>7.9851851851851849</v>
      </c>
      <c r="O10" s="86">
        <v>21.812727272727273</v>
      </c>
      <c r="P10" s="86">
        <v>0.64538181818181817</v>
      </c>
      <c r="Q10" s="86">
        <v>8.48349071818182E-2</v>
      </c>
      <c r="R10" s="86">
        <v>2.7628399015141478</v>
      </c>
      <c r="S10" s="86">
        <v>3.1277547555774868E-3</v>
      </c>
      <c r="T10" s="86">
        <v>1.5349110563967488E-2</v>
      </c>
      <c r="U10" s="86">
        <v>0.20377433223524938</v>
      </c>
      <c r="V10" s="138"/>
    </row>
    <row r="11" spans="1:22">
      <c r="A11" s="69">
        <v>39949</v>
      </c>
      <c r="B11" s="57">
        <v>9</v>
      </c>
      <c r="C11" s="31">
        <v>8</v>
      </c>
      <c r="D11" s="82">
        <f t="shared" ref="D11:G12" si="3">AVERAGE(D9:D10)</f>
        <v>10447.001984000002</v>
      </c>
      <c r="E11" s="82">
        <f t="shared" si="3"/>
        <v>3721.5345292000002</v>
      </c>
      <c r="F11" s="82">
        <f t="shared" si="3"/>
        <v>10386.315774375</v>
      </c>
      <c r="G11" s="82">
        <f t="shared" si="3"/>
        <v>8171.377066250001</v>
      </c>
      <c r="H11" s="93">
        <v>6.21</v>
      </c>
      <c r="I11" s="74">
        <v>3.98</v>
      </c>
      <c r="J11" s="82">
        <f>AVERAGE(J9:J10)</f>
        <v>27.684081900000002</v>
      </c>
      <c r="K11" s="82">
        <f>AVERAGE(K9:K10)</f>
        <v>163.27654754999998</v>
      </c>
      <c r="L11" s="82">
        <f t="shared" ref="L11:U11" si="4">AVERAGE(L9:L10)</f>
        <v>96.699134199134193</v>
      </c>
      <c r="M11" s="82">
        <f t="shared" si="4"/>
        <v>3.7792196397569451</v>
      </c>
      <c r="N11" s="82">
        <f t="shared" si="4"/>
        <v>7.9629050925925933</v>
      </c>
      <c r="O11" s="82">
        <f t="shared" si="4"/>
        <v>11.536363636363637</v>
      </c>
      <c r="P11" s="82">
        <f t="shared" si="4"/>
        <v>0.33979090909090909</v>
      </c>
      <c r="Q11" s="82">
        <f t="shared" si="4"/>
        <v>4.4729049837002849E-2</v>
      </c>
      <c r="R11" s="82">
        <f t="shared" si="4"/>
        <v>2.4637717760089322</v>
      </c>
      <c r="S11" s="82">
        <f t="shared" si="4"/>
        <v>1.6491029811621194E-3</v>
      </c>
      <c r="T11" s="82">
        <f t="shared" si="4"/>
        <v>1.36876209778274E-2</v>
      </c>
      <c r="U11" s="82">
        <f t="shared" si="4"/>
        <v>0.10897386761768359</v>
      </c>
      <c r="V11" s="138"/>
    </row>
    <row r="12" spans="1:22">
      <c r="A12" s="69">
        <v>39950</v>
      </c>
      <c r="B12" s="57">
        <v>10</v>
      </c>
      <c r="C12" s="31">
        <v>8</v>
      </c>
      <c r="D12" s="82">
        <f t="shared" si="3"/>
        <v>10552.871150000003</v>
      </c>
      <c r="E12" s="82">
        <f t="shared" si="3"/>
        <v>3506.6823982000005</v>
      </c>
      <c r="F12" s="82">
        <f t="shared" si="3"/>
        <v>10548.951134062499</v>
      </c>
      <c r="G12" s="82">
        <f t="shared" si="3"/>
        <v>8186.866148125001</v>
      </c>
      <c r="H12" s="93">
        <v>6</v>
      </c>
      <c r="I12" s="74">
        <v>3.68</v>
      </c>
      <c r="J12" s="82">
        <f t="shared" ref="J12:U12" si="5">AVERAGE(J10:J11)</f>
        <v>23.070068250000002</v>
      </c>
      <c r="K12" s="82">
        <f t="shared" si="5"/>
        <v>162.16025392499998</v>
      </c>
      <c r="L12" s="82">
        <f t="shared" si="5"/>
        <v>96.563852813852805</v>
      </c>
      <c r="M12" s="82">
        <f t="shared" si="5"/>
        <v>3.834229264322917</v>
      </c>
      <c r="N12" s="82">
        <f t="shared" si="5"/>
        <v>7.9740451388888891</v>
      </c>
      <c r="O12" s="82">
        <f t="shared" si="5"/>
        <v>16.674545454545456</v>
      </c>
      <c r="P12" s="82">
        <f t="shared" si="5"/>
        <v>0.49258636363636366</v>
      </c>
      <c r="Q12" s="82">
        <f t="shared" si="5"/>
        <v>6.4781978509410532E-2</v>
      </c>
      <c r="R12" s="82">
        <f t="shared" si="5"/>
        <v>2.6133058387615398</v>
      </c>
      <c r="S12" s="82">
        <f t="shared" si="5"/>
        <v>2.3884288683698029E-3</v>
      </c>
      <c r="T12" s="82">
        <f t="shared" si="5"/>
        <v>1.4518365770897445E-2</v>
      </c>
      <c r="U12" s="82">
        <f t="shared" si="5"/>
        <v>0.15637409992646648</v>
      </c>
      <c r="V12" s="138"/>
    </row>
    <row r="13" spans="1:22">
      <c r="A13" s="46">
        <v>39951</v>
      </c>
      <c r="B13" s="57">
        <v>11</v>
      </c>
      <c r="C13" s="31">
        <v>8</v>
      </c>
      <c r="D13" s="58">
        <v>10197.898064000001</v>
      </c>
      <c r="E13" s="58">
        <v>3530.9700303999998</v>
      </c>
      <c r="F13" s="83">
        <v>9751.2634175000003</v>
      </c>
      <c r="G13" s="83">
        <v>7056.1631712500002</v>
      </c>
      <c r="H13" s="93">
        <v>5.84</v>
      </c>
      <c r="I13" s="74">
        <v>3.5</v>
      </c>
      <c r="J13" s="91">
        <v>0</v>
      </c>
      <c r="K13" s="95">
        <v>200.63517419999999</v>
      </c>
      <c r="L13" s="84">
        <v>97.583486780786117</v>
      </c>
      <c r="M13" s="86">
        <v>3.8432091573288916</v>
      </c>
      <c r="N13" s="86">
        <v>7.8906793085775515</v>
      </c>
      <c r="O13" s="86">
        <v>33.915997058885573</v>
      </c>
      <c r="P13" s="86">
        <v>0.81358900267565826</v>
      </c>
      <c r="Q13" s="86">
        <v>0.13034627047664879</v>
      </c>
      <c r="R13" s="86">
        <v>2.5003230214211349</v>
      </c>
      <c r="S13" s="86">
        <v>4.8057006354868016E-3</v>
      </c>
      <c r="T13" s="86">
        <v>1.3890683452339639E-2</v>
      </c>
      <c r="U13" s="86">
        <v>0.34596574401653124</v>
      </c>
      <c r="V13" s="138"/>
    </row>
    <row r="14" spans="1:22">
      <c r="A14" s="69">
        <v>39952</v>
      </c>
      <c r="B14" s="57">
        <v>12</v>
      </c>
      <c r="C14" s="31">
        <v>8</v>
      </c>
      <c r="D14" s="82">
        <f>AVERAGE(D12:D13)</f>
        <v>10375.384607000002</v>
      </c>
      <c r="E14" s="82">
        <f>AVERAGE(E12:E13)</f>
        <v>3518.8262143000002</v>
      </c>
      <c r="F14" s="82">
        <f>AVERAGE(F12:F13)</f>
        <v>10150.107275781251</v>
      </c>
      <c r="G14" s="82">
        <f>AVERAGE(G12:G13)</f>
        <v>7621.5146596875002</v>
      </c>
      <c r="H14" s="93">
        <v>5.95</v>
      </c>
      <c r="I14" s="74">
        <v>4.03</v>
      </c>
      <c r="J14" s="82">
        <f>AVERAGE(J12:J13)</f>
        <v>11.535034125000001</v>
      </c>
      <c r="K14" s="82">
        <f>AVERAGE(K12:K13)</f>
        <v>181.39771406249997</v>
      </c>
      <c r="L14" s="84">
        <v>80.408163265306129</v>
      </c>
      <c r="M14" s="86">
        <v>4.6641253172588835</v>
      </c>
      <c r="N14" s="86">
        <v>9.5761421319796938</v>
      </c>
      <c r="O14" s="82">
        <f t="shared" ref="O14:U14" si="6">AVERAGE(O12:O13)</f>
        <v>25.295271256715516</v>
      </c>
      <c r="P14" s="82">
        <f t="shared" si="6"/>
        <v>0.65308768315601096</v>
      </c>
      <c r="Q14" s="82">
        <f t="shared" si="6"/>
        <v>9.7564124493029661E-2</v>
      </c>
      <c r="R14" s="82">
        <f t="shared" si="6"/>
        <v>2.5568144300913374</v>
      </c>
      <c r="S14" s="82">
        <f t="shared" si="6"/>
        <v>3.5970647519283023E-3</v>
      </c>
      <c r="T14" s="82">
        <f t="shared" si="6"/>
        <v>1.4204524611618542E-2</v>
      </c>
      <c r="U14" s="82">
        <f t="shared" si="6"/>
        <v>0.25116992197149884</v>
      </c>
      <c r="V14" s="138"/>
    </row>
    <row r="15" spans="1:22">
      <c r="A15" s="46">
        <v>39953</v>
      </c>
      <c r="B15" s="57">
        <v>13</v>
      </c>
      <c r="C15" s="31">
        <v>8</v>
      </c>
      <c r="D15" s="58">
        <v>10521.733160000002</v>
      </c>
      <c r="E15" s="58">
        <v>3672.9592648000003</v>
      </c>
      <c r="F15" s="83">
        <v>10432.783020000001</v>
      </c>
      <c r="G15" s="83">
        <v>7582.7919550000006</v>
      </c>
      <c r="H15" s="93">
        <v>6.48</v>
      </c>
      <c r="I15" s="74">
        <v>3.87</v>
      </c>
      <c r="J15" s="91">
        <v>47.628527999999996</v>
      </c>
      <c r="K15" s="95">
        <v>233.97514380000001</v>
      </c>
      <c r="L15" s="84">
        <v>85</v>
      </c>
      <c r="M15" s="86">
        <v>4.4121617647058828</v>
      </c>
      <c r="N15" s="86">
        <v>9.0588235294117645</v>
      </c>
      <c r="O15" s="86">
        <v>49.038958895069086</v>
      </c>
      <c r="P15" s="86">
        <v>1.2636101461624174</v>
      </c>
      <c r="Q15" s="86">
        <v>0.21636781941780728</v>
      </c>
      <c r="R15" s="86">
        <v>2.5685213568189642</v>
      </c>
      <c r="S15" s="86">
        <v>7.9772053582563181E-3</v>
      </c>
      <c r="T15" s="86">
        <v>1.426956309343869E-2</v>
      </c>
      <c r="U15" s="86">
        <v>0.55903641239894231</v>
      </c>
      <c r="V15" s="138"/>
    </row>
    <row r="16" spans="1:22">
      <c r="A16" s="46">
        <v>39955</v>
      </c>
      <c r="B16" s="57">
        <v>15</v>
      </c>
      <c r="C16" s="31">
        <v>8</v>
      </c>
      <c r="D16" s="58">
        <v>10696.105904</v>
      </c>
      <c r="E16" s="58">
        <v>3770.1097936000001</v>
      </c>
      <c r="F16" s="83">
        <v>11733.8658975</v>
      </c>
      <c r="G16" s="83">
        <v>8295.2897212500011</v>
      </c>
      <c r="H16" s="93">
        <v>6.62</v>
      </c>
      <c r="I16" s="74">
        <v>4.51</v>
      </c>
      <c r="J16" s="91">
        <v>54.772807199999995</v>
      </c>
      <c r="K16" s="95">
        <v>741.81432360000008</v>
      </c>
      <c r="L16" s="84">
        <v>104.375</v>
      </c>
      <c r="M16" s="86">
        <v>3.5931377245508989</v>
      </c>
      <c r="N16" s="86">
        <v>7.3772455089820363</v>
      </c>
      <c r="O16" s="86">
        <v>52.569949392177627</v>
      </c>
      <c r="P16" s="86">
        <v>1.2565505365598488</v>
      </c>
      <c r="Q16" s="86">
        <v>0.18889106833876501</v>
      </c>
      <c r="R16" s="86">
        <v>2.5974822937687265</v>
      </c>
      <c r="S16" s="86">
        <v>6.9641726137151415E-3</v>
      </c>
      <c r="T16" s="86">
        <v>1.4430457187604035E-2</v>
      </c>
      <c r="U16" s="86">
        <v>0.48260235439369609</v>
      </c>
      <c r="V16" s="138"/>
    </row>
    <row r="17" spans="1:22">
      <c r="A17" s="75">
        <v>39956</v>
      </c>
      <c r="B17" s="57">
        <v>16</v>
      </c>
      <c r="C17" s="31">
        <v>8</v>
      </c>
      <c r="D17" s="82">
        <f t="shared" ref="D17:G19" si="7">AVERAGE(D15:D16)</f>
        <v>10608.919532</v>
      </c>
      <c r="E17" s="82">
        <f t="shared" si="7"/>
        <v>3721.5345292000002</v>
      </c>
      <c r="F17" s="82">
        <f t="shared" si="7"/>
        <v>11083.324458750001</v>
      </c>
      <c r="G17" s="82">
        <f t="shared" si="7"/>
        <v>7939.0408381250008</v>
      </c>
      <c r="H17" s="93">
        <v>6.6550000000000002</v>
      </c>
      <c r="I17" s="74">
        <v>4.1100000000000003</v>
      </c>
      <c r="J17" s="82">
        <f t="shared" ref="J17:K19" si="8">AVERAGE(J15:J16)</f>
        <v>51.200667599999996</v>
      </c>
      <c r="K17" s="82">
        <f t="shared" si="8"/>
        <v>487.89473370000007</v>
      </c>
      <c r="L17" s="84">
        <v>107.83492822966507</v>
      </c>
      <c r="M17" s="86">
        <v>3.4778504159733785</v>
      </c>
      <c r="N17" s="86">
        <v>7.1405435385468667</v>
      </c>
      <c r="O17" s="82">
        <f t="shared" ref="O17:U19" si="9">AVERAGE(O15:O16)</f>
        <v>50.80445414362336</v>
      </c>
      <c r="P17" s="82">
        <f t="shared" si="9"/>
        <v>1.260080341361133</v>
      </c>
      <c r="Q17" s="82">
        <f t="shared" si="9"/>
        <v>0.20262944387828613</v>
      </c>
      <c r="R17" s="82">
        <f t="shared" si="9"/>
        <v>2.5830018252938451</v>
      </c>
      <c r="S17" s="82">
        <f t="shared" si="9"/>
        <v>7.4706889859857302E-3</v>
      </c>
      <c r="T17" s="82">
        <f t="shared" si="9"/>
        <v>1.4350010140521362E-2</v>
      </c>
      <c r="U17" s="82">
        <f t="shared" si="9"/>
        <v>0.52081938339631917</v>
      </c>
      <c r="V17" s="138"/>
    </row>
    <row r="18" spans="1:22">
      <c r="A18" s="75">
        <v>39957</v>
      </c>
      <c r="B18" s="57">
        <v>17</v>
      </c>
      <c r="C18" s="31">
        <v>8</v>
      </c>
      <c r="D18" s="82">
        <f t="shared" si="7"/>
        <v>10652.512718</v>
      </c>
      <c r="E18" s="82">
        <f t="shared" si="7"/>
        <v>3745.8221614000004</v>
      </c>
      <c r="F18" s="82">
        <f t="shared" si="7"/>
        <v>11408.595178125001</v>
      </c>
      <c r="G18" s="82">
        <f t="shared" si="7"/>
        <v>8117.1652796875005</v>
      </c>
      <c r="H18" s="93">
        <v>6.69</v>
      </c>
      <c r="I18" s="74">
        <v>4.16</v>
      </c>
      <c r="J18" s="82">
        <f t="shared" si="8"/>
        <v>52.986737399999996</v>
      </c>
      <c r="K18" s="82">
        <f t="shared" si="8"/>
        <v>614.85452865000002</v>
      </c>
      <c r="L18" s="84">
        <v>107.83492822966507</v>
      </c>
      <c r="M18" s="86">
        <v>3.4778504159733785</v>
      </c>
      <c r="N18" s="86">
        <v>7.1405435385468667</v>
      </c>
      <c r="O18" s="82">
        <f t="shared" si="9"/>
        <v>51.68720176790049</v>
      </c>
      <c r="P18" s="82">
        <f t="shared" si="9"/>
        <v>1.2583154389604909</v>
      </c>
      <c r="Q18" s="82">
        <f t="shared" si="9"/>
        <v>0.19576025610852557</v>
      </c>
      <c r="R18" s="82">
        <f t="shared" si="9"/>
        <v>2.5902420595312856</v>
      </c>
      <c r="S18" s="82">
        <f t="shared" si="9"/>
        <v>7.2174307998504363E-3</v>
      </c>
      <c r="T18" s="82">
        <f t="shared" si="9"/>
        <v>1.4390233664062699E-2</v>
      </c>
      <c r="U18" s="82">
        <f t="shared" si="9"/>
        <v>0.5017108688950076</v>
      </c>
      <c r="V18" s="138"/>
    </row>
    <row r="19" spans="1:22">
      <c r="A19" s="71">
        <v>39958</v>
      </c>
      <c r="B19" s="57">
        <v>18</v>
      </c>
      <c r="C19" s="31">
        <v>8</v>
      </c>
      <c r="D19" s="82">
        <f t="shared" si="7"/>
        <v>10630.716124999999</v>
      </c>
      <c r="E19" s="82">
        <f t="shared" si="7"/>
        <v>3733.6783453000003</v>
      </c>
      <c r="F19" s="82">
        <f t="shared" si="7"/>
        <v>11245.959818437501</v>
      </c>
      <c r="G19" s="82">
        <f t="shared" si="7"/>
        <v>8028.1030589062502</v>
      </c>
      <c r="H19" s="82">
        <f>AVERAGE(H17:H18)</f>
        <v>6.6725000000000003</v>
      </c>
      <c r="I19" s="82">
        <f>AVERAGE(I17:I18)</f>
        <v>4.1349999999999998</v>
      </c>
      <c r="J19" s="82">
        <f t="shared" si="8"/>
        <v>52.093702499999992</v>
      </c>
      <c r="K19" s="82">
        <f t="shared" si="8"/>
        <v>551.3746311750001</v>
      </c>
      <c r="L19" s="84">
        <v>88.63636363636364</v>
      </c>
      <c r="M19" s="86">
        <v>4.2311500000000004</v>
      </c>
      <c r="N19" s="86">
        <v>8.6871794871794865</v>
      </c>
      <c r="O19" s="82">
        <f t="shared" si="9"/>
        <v>51.245827955761925</v>
      </c>
      <c r="P19" s="82">
        <f t="shared" si="9"/>
        <v>1.2591978901608121</v>
      </c>
      <c r="Q19" s="82">
        <f t="shared" si="9"/>
        <v>0.19919484999340586</v>
      </c>
      <c r="R19" s="82">
        <f t="shared" si="9"/>
        <v>2.5866219424125654</v>
      </c>
      <c r="S19" s="82">
        <f t="shared" si="9"/>
        <v>7.3440598929180832E-3</v>
      </c>
      <c r="T19" s="82">
        <f t="shared" si="9"/>
        <v>1.4370121902292031E-2</v>
      </c>
      <c r="U19" s="82">
        <f t="shared" si="9"/>
        <v>0.51126512614566333</v>
      </c>
      <c r="V19" s="138"/>
    </row>
    <row r="20" spans="1:22">
      <c r="A20" s="46">
        <v>39959</v>
      </c>
      <c r="B20" s="57">
        <v>19</v>
      </c>
      <c r="C20" s="31">
        <v>8</v>
      </c>
      <c r="D20" s="58">
        <v>10696.105904</v>
      </c>
      <c r="E20" s="58">
        <v>3394.0454100000006</v>
      </c>
      <c r="F20" s="83">
        <v>10897.455476249999</v>
      </c>
      <c r="G20" s="83">
        <v>6529.5343874999999</v>
      </c>
      <c r="H20" s="93">
        <v>6.65</v>
      </c>
      <c r="I20" s="74">
        <v>4.9400000000000004</v>
      </c>
      <c r="J20" s="91">
        <v>0</v>
      </c>
      <c r="K20" s="95">
        <v>888.27204719999997</v>
      </c>
      <c r="L20" s="84">
        <v>98</v>
      </c>
      <c r="M20" s="86">
        <v>3.8268750000000007</v>
      </c>
      <c r="N20" s="86">
        <v>7.8571428571428568</v>
      </c>
      <c r="O20" s="86">
        <v>52.734567928760313</v>
      </c>
      <c r="P20" s="86">
        <v>1.2658208216465932</v>
      </c>
      <c r="Q20" s="86">
        <v>0.20180859964237469</v>
      </c>
      <c r="R20" s="86">
        <v>2.7385191297916727</v>
      </c>
      <c r="S20" s="86">
        <v>7.4404255066262493E-3</v>
      </c>
      <c r="T20" s="86">
        <v>1.5213995165509293E-2</v>
      </c>
      <c r="U20" s="86">
        <v>0.48905139154335853</v>
      </c>
      <c r="V20" s="138"/>
    </row>
    <row r="21" spans="1:22">
      <c r="A21" s="46">
        <v>39960</v>
      </c>
      <c r="B21" s="57">
        <v>20</v>
      </c>
      <c r="C21" s="31">
        <v>8</v>
      </c>
      <c r="D21" s="58">
        <v>9861.6077720000012</v>
      </c>
      <c r="E21" s="58">
        <v>3076.4379119999999</v>
      </c>
      <c r="F21" s="82">
        <f>AVERAGE(F19:F20)</f>
        <v>11071.70764734375</v>
      </c>
      <c r="G21" s="82">
        <f>AVERAGE(G19:G20)</f>
        <v>7278.818723203125</v>
      </c>
      <c r="H21" s="93">
        <v>5.64</v>
      </c>
      <c r="I21" s="74">
        <v>4.38</v>
      </c>
      <c r="J21" s="91">
        <v>168.48591779999998</v>
      </c>
      <c r="K21" s="95">
        <v>679.89723719999995</v>
      </c>
      <c r="L21" s="84">
        <v>98</v>
      </c>
      <c r="M21" s="86">
        <v>3.7287500000000002</v>
      </c>
      <c r="N21" s="86">
        <v>7.8571428571428568</v>
      </c>
      <c r="O21" s="86">
        <v>54.885826771653548</v>
      </c>
      <c r="P21" s="86">
        <v>1.3172598425196851</v>
      </c>
      <c r="Q21" s="86">
        <v>0.20465552657480318</v>
      </c>
      <c r="R21" s="86">
        <v>2.4794198073165505</v>
      </c>
      <c r="S21" s="86">
        <v>7.545388069178486E-3</v>
      </c>
      <c r="T21" s="86">
        <v>1.3774554485091947E-2</v>
      </c>
      <c r="U21" s="86">
        <v>0.54777728581674123</v>
      </c>
      <c r="V21" s="138"/>
    </row>
    <row r="22" spans="1:22">
      <c r="A22" s="75">
        <v>39961</v>
      </c>
      <c r="B22" s="57">
        <v>21</v>
      </c>
      <c r="C22" s="31">
        <v>8</v>
      </c>
      <c r="D22" s="82">
        <f>AVERAGE(D20:D21)</f>
        <v>10278.856838</v>
      </c>
      <c r="E22" s="82">
        <f>AVERAGE(E20:E21)</f>
        <v>3235.241661</v>
      </c>
      <c r="F22" s="82">
        <f>AVERAGE(F20:F21)</f>
        <v>10984.581561796875</v>
      </c>
      <c r="G22" s="82">
        <f>AVERAGE(G20:G21)</f>
        <v>6904.1765553515625</v>
      </c>
      <c r="H22" s="93">
        <v>6.01</v>
      </c>
      <c r="I22" s="74">
        <v>4.5</v>
      </c>
      <c r="J22" s="82">
        <f t="shared" ref="J22:U22" si="10">AVERAGE(J20:J21)</f>
        <v>84.242958899999991</v>
      </c>
      <c r="K22" s="82">
        <f t="shared" si="10"/>
        <v>784.08464219999996</v>
      </c>
      <c r="L22" s="82">
        <f t="shared" si="10"/>
        <v>98</v>
      </c>
      <c r="M22" s="82">
        <f t="shared" si="10"/>
        <v>3.7778125000000005</v>
      </c>
      <c r="N22" s="82">
        <f t="shared" si="10"/>
        <v>7.8571428571428568</v>
      </c>
      <c r="O22" s="82">
        <f t="shared" si="10"/>
        <v>53.810197350206934</v>
      </c>
      <c r="P22" s="82">
        <f t="shared" si="10"/>
        <v>1.2915403320831391</v>
      </c>
      <c r="Q22" s="82">
        <f t="shared" si="10"/>
        <v>0.20323206310858893</v>
      </c>
      <c r="R22" s="82">
        <f t="shared" si="10"/>
        <v>2.6089694685541116</v>
      </c>
      <c r="S22" s="82">
        <f t="shared" si="10"/>
        <v>7.4929067879023672E-3</v>
      </c>
      <c r="T22" s="82">
        <f t="shared" si="10"/>
        <v>1.4494274825300621E-2</v>
      </c>
      <c r="U22" s="82">
        <f t="shared" si="10"/>
        <v>0.51841433868004994</v>
      </c>
      <c r="V22" s="138"/>
    </row>
    <row r="23" spans="1:22">
      <c r="A23" s="46">
        <v>39962</v>
      </c>
      <c r="B23" s="57">
        <v>22</v>
      </c>
      <c r="C23" s="31">
        <v>8</v>
      </c>
      <c r="D23" s="58">
        <v>9568.1013575000015</v>
      </c>
      <c r="E23" s="58">
        <v>3578.2072602500002</v>
      </c>
      <c r="F23" s="83">
        <v>9999.0887275000005</v>
      </c>
      <c r="G23" s="83">
        <v>6467.5780599999998</v>
      </c>
      <c r="H23" s="93">
        <v>5.44</v>
      </c>
      <c r="I23" s="74">
        <v>4.6100000000000003</v>
      </c>
      <c r="J23" s="91">
        <v>0</v>
      </c>
      <c r="K23" s="95">
        <v>0</v>
      </c>
      <c r="L23" s="84">
        <v>113.79310344827586</v>
      </c>
      <c r="M23" s="86">
        <v>3.2112446969696973</v>
      </c>
      <c r="N23" s="86">
        <v>6.7666666666666666</v>
      </c>
      <c r="O23" s="86">
        <v>105.43600550642618</v>
      </c>
      <c r="P23" s="86">
        <v>2.5304641321542283</v>
      </c>
      <c r="Q23" s="86">
        <v>0.33858081355217889</v>
      </c>
      <c r="R23" s="86">
        <v>2.1888121262818521</v>
      </c>
      <c r="S23" s="86">
        <v>1.2483042475257002E-2</v>
      </c>
      <c r="T23" s="86">
        <v>1.2160067368232512E-2</v>
      </c>
      <c r="U23" s="86">
        <v>1.026560305732207</v>
      </c>
      <c r="V23" s="138"/>
    </row>
    <row r="24" spans="1:22">
      <c r="A24" s="75">
        <v>39963</v>
      </c>
      <c r="B24" s="57">
        <v>23</v>
      </c>
      <c r="C24" s="31">
        <v>8</v>
      </c>
      <c r="D24" s="82">
        <f>AVERAGE(D22:D23)</f>
        <v>9923.4790977500015</v>
      </c>
      <c r="E24" s="82">
        <f>AVERAGE(E22:E23)</f>
        <v>3406.7244606250001</v>
      </c>
      <c r="F24" s="82">
        <f>AVERAGE(F22:F23)</f>
        <v>10491.835144648438</v>
      </c>
      <c r="G24" s="82">
        <f>AVERAGE(G22:G23)</f>
        <v>6685.8773076757807</v>
      </c>
      <c r="H24" s="82">
        <f>AVERAGE(H22:H23)</f>
        <v>5.7249999999999996</v>
      </c>
      <c r="I24" s="74">
        <v>5.62</v>
      </c>
      <c r="J24" s="82">
        <f t="shared" ref="J24:U24" si="11">AVERAGE(J22:J23)</f>
        <v>42.121479449999995</v>
      </c>
      <c r="K24" s="82">
        <f t="shared" si="11"/>
        <v>392.04232109999998</v>
      </c>
      <c r="L24" s="82">
        <f t="shared" si="11"/>
        <v>105.89655172413794</v>
      </c>
      <c r="M24" s="82">
        <f t="shared" si="11"/>
        <v>3.4945285984848491</v>
      </c>
      <c r="N24" s="82">
        <f t="shared" si="11"/>
        <v>7.3119047619047617</v>
      </c>
      <c r="O24" s="82">
        <f t="shared" si="11"/>
        <v>79.623101428316559</v>
      </c>
      <c r="P24" s="82">
        <f t="shared" si="11"/>
        <v>1.9110022321186837</v>
      </c>
      <c r="Q24" s="82">
        <f t="shared" si="11"/>
        <v>0.27090643833038391</v>
      </c>
      <c r="R24" s="82">
        <f t="shared" si="11"/>
        <v>2.3988907974179821</v>
      </c>
      <c r="S24" s="82">
        <f t="shared" si="11"/>
        <v>9.9879746315796845E-3</v>
      </c>
      <c r="T24" s="82">
        <f t="shared" si="11"/>
        <v>1.3327171096766566E-2</v>
      </c>
      <c r="U24" s="82">
        <f t="shared" si="11"/>
        <v>0.77248732220612848</v>
      </c>
      <c r="V24" s="138"/>
    </row>
    <row r="25" spans="1:22">
      <c r="A25" s="94">
        <v>39964</v>
      </c>
      <c r="B25" s="57">
        <v>24</v>
      </c>
      <c r="C25" s="31">
        <v>6</v>
      </c>
      <c r="D25" s="59">
        <f>AVERAGE(D27:D29)</f>
        <v>9023.9505552500013</v>
      </c>
      <c r="E25" s="59">
        <f t="shared" ref="E25:K25" si="12">AVERAGE(E27:E29)</f>
        <v>7255.3475300000018</v>
      </c>
      <c r="F25" s="59">
        <f t="shared" si="12"/>
        <v>9844.1979087500004</v>
      </c>
      <c r="G25" s="59">
        <f t="shared" si="12"/>
        <v>8698.0058500000014</v>
      </c>
      <c r="H25" s="59">
        <f t="shared" si="12"/>
        <v>6.09</v>
      </c>
      <c r="I25" s="59">
        <f t="shared" si="12"/>
        <v>5.9766666666666666</v>
      </c>
      <c r="J25" s="59">
        <f t="shared" si="12"/>
        <v>111.6293625</v>
      </c>
      <c r="K25" s="59">
        <f t="shared" si="12"/>
        <v>327.74380829999996</v>
      </c>
      <c r="L25" s="84">
        <v>186</v>
      </c>
      <c r="M25" s="86">
        <v>1.9646102150537634</v>
      </c>
      <c r="N25" s="86">
        <v>4.139784946236559</v>
      </c>
      <c r="O25" s="59">
        <f t="shared" ref="O25:U25" si="13">AVERAGE(O27:O29)</f>
        <v>188.25689996645607</v>
      </c>
      <c r="P25" s="59">
        <f t="shared" si="13"/>
        <v>4.5181655991949459</v>
      </c>
      <c r="Q25" s="59">
        <f t="shared" si="13"/>
        <v>0.52565899733473587</v>
      </c>
      <c r="R25" s="59">
        <f t="shared" si="13"/>
        <v>0.62927116713773179</v>
      </c>
      <c r="S25" s="59">
        <f t="shared" si="13"/>
        <v>1.9380376349114267E-2</v>
      </c>
      <c r="T25" s="59">
        <f t="shared" si="13"/>
        <v>3.4959509285429542E-3</v>
      </c>
      <c r="U25" s="59">
        <f t="shared" si="13"/>
        <v>5.5810987421577991</v>
      </c>
      <c r="V25" s="138">
        <f>COUNT(C25:C38)</f>
        <v>14</v>
      </c>
    </row>
    <row r="26" spans="1:22">
      <c r="A26" s="94">
        <v>39965</v>
      </c>
      <c r="B26" s="57">
        <v>25</v>
      </c>
      <c r="C26" s="31">
        <v>6</v>
      </c>
      <c r="D26" s="59">
        <f t="shared" ref="D26:K26" si="14">AVERAGE(D28:D30)</f>
        <v>9181.5161074166681</v>
      </c>
      <c r="E26" s="59">
        <f t="shared" si="14"/>
        <v>7042.8172503333335</v>
      </c>
      <c r="F26" s="59">
        <f t="shared" si="14"/>
        <v>9864.8500179166658</v>
      </c>
      <c r="G26" s="59">
        <f t="shared" si="14"/>
        <v>8553.441085833334</v>
      </c>
      <c r="H26" s="59">
        <f t="shared" si="14"/>
        <v>6.4066666666666663</v>
      </c>
      <c r="I26" s="59">
        <f t="shared" si="14"/>
        <v>5.9766666666666666</v>
      </c>
      <c r="J26" s="59">
        <f t="shared" si="14"/>
        <v>79.628945250000001</v>
      </c>
      <c r="K26" s="59">
        <f t="shared" si="14"/>
        <v>307.94820134999998</v>
      </c>
      <c r="L26" s="84">
        <v>188.97129186602871</v>
      </c>
      <c r="M26" s="86">
        <v>1.933719648056716</v>
      </c>
      <c r="N26" s="86">
        <v>4.0746929991138119</v>
      </c>
      <c r="O26" s="59">
        <f t="shared" ref="O26:U26" si="15">AVERAGE(O28:O30)</f>
        <v>151.91727314314753</v>
      </c>
      <c r="P26" s="59">
        <f t="shared" si="15"/>
        <v>3.6460145554355403</v>
      </c>
      <c r="Q26" s="59">
        <f t="shared" si="15"/>
        <v>0.37229197060408342</v>
      </c>
      <c r="R26" s="59">
        <f t="shared" si="15"/>
        <v>0.75188224943534754</v>
      </c>
      <c r="S26" s="59">
        <f t="shared" si="15"/>
        <v>1.3725929811234563E-2</v>
      </c>
      <c r="T26" s="59">
        <f t="shared" si="15"/>
        <v>4.1771236079741524E-3</v>
      </c>
      <c r="U26" s="59">
        <f t="shared" si="15"/>
        <v>3.6758416823067352</v>
      </c>
      <c r="V26" s="138"/>
    </row>
    <row r="27" spans="1:22">
      <c r="A27" s="46">
        <v>39966</v>
      </c>
      <c r="B27" s="57">
        <v>26</v>
      </c>
      <c r="C27" s="31">
        <v>6</v>
      </c>
      <c r="D27" s="58">
        <v>8886.5387365000024</v>
      </c>
      <c r="E27" s="58">
        <v>7167.4039660000008</v>
      </c>
      <c r="F27" s="83">
        <v>9007.7874874999998</v>
      </c>
      <c r="G27" s="83">
        <v>8574.0931950000013</v>
      </c>
      <c r="H27" s="93">
        <v>5.61</v>
      </c>
      <c r="I27" s="74">
        <v>5.65</v>
      </c>
      <c r="J27" s="91">
        <v>175.63019700000001</v>
      </c>
      <c r="K27" s="95">
        <v>367.33502219999997</v>
      </c>
      <c r="L27" s="84">
        <v>105.02622377622377</v>
      </c>
      <c r="M27" s="86">
        <v>3.3877372451102792</v>
      </c>
      <c r="N27" s="86">
        <v>7.3315022888056598</v>
      </c>
      <c r="O27" s="86">
        <v>188.25689996645607</v>
      </c>
      <c r="P27" s="86">
        <v>4.5181655991949459</v>
      </c>
      <c r="Q27" s="86">
        <v>0.63776491166536331</v>
      </c>
      <c r="R27" s="86">
        <v>0.6116703002623638</v>
      </c>
      <c r="S27" s="86">
        <v>2.3513578333109967E-2</v>
      </c>
      <c r="T27" s="86">
        <v>3.3981683347909099E-3</v>
      </c>
      <c r="U27" s="86">
        <v>6.9194860338067281</v>
      </c>
      <c r="V27" s="138"/>
    </row>
    <row r="28" spans="1:22">
      <c r="A28" s="46">
        <v>39967</v>
      </c>
      <c r="B28" s="57">
        <v>27</v>
      </c>
      <c r="C28" s="31">
        <v>6</v>
      </c>
      <c r="D28" s="58">
        <v>9161.3623740000003</v>
      </c>
      <c r="E28" s="58">
        <v>7343.2910940000011</v>
      </c>
      <c r="F28" s="83">
        <v>10680.608329999999</v>
      </c>
      <c r="G28" s="83">
        <v>8821.9185049999996</v>
      </c>
      <c r="H28" s="93">
        <v>6.57</v>
      </c>
      <c r="I28" s="81">
        <v>6.87</v>
      </c>
      <c r="J28" s="91">
        <v>47.628527999999996</v>
      </c>
      <c r="K28" s="95">
        <v>288.1525944</v>
      </c>
      <c r="L28" s="84">
        <v>161.96721311475409</v>
      </c>
      <c r="M28" s="86">
        <v>2.1967486082995955</v>
      </c>
      <c r="N28" s="86">
        <v>4.754048582995952</v>
      </c>
      <c r="O28" s="86">
        <v>188.25689996645607</v>
      </c>
      <c r="P28" s="86">
        <v>4.5181655991949459</v>
      </c>
      <c r="Q28" s="86">
        <v>0.41355308300410853</v>
      </c>
      <c r="R28" s="86">
        <v>0.64687203401309978</v>
      </c>
      <c r="S28" s="86">
        <v>1.5247174365118568E-2</v>
      </c>
      <c r="T28" s="86">
        <v>3.5937335222949989E-3</v>
      </c>
      <c r="U28" s="86">
        <v>4.242711450508871</v>
      </c>
      <c r="V28" s="138"/>
    </row>
    <row r="29" spans="1:22">
      <c r="A29" s="75">
        <v>39968</v>
      </c>
      <c r="B29" s="57">
        <v>28</v>
      </c>
      <c r="C29" s="31">
        <v>6</v>
      </c>
      <c r="D29" s="82">
        <f>AVERAGE(D27:D28)</f>
        <v>9023.9505552500013</v>
      </c>
      <c r="E29" s="82">
        <f>AVERAGE(E27:E28)</f>
        <v>7255.3475300000009</v>
      </c>
      <c r="F29" s="82">
        <f>AVERAGE(F27:F28)</f>
        <v>9844.1979087500004</v>
      </c>
      <c r="G29" s="82">
        <f>AVERAGE(G27:G28)</f>
        <v>8698.0058500000014</v>
      </c>
      <c r="H29" s="82">
        <f>AVERAGE(H27:H28)</f>
        <v>6.09</v>
      </c>
      <c r="I29" s="74">
        <v>5.41</v>
      </c>
      <c r="J29" s="82">
        <f>AVERAGE(J27:J28)</f>
        <v>111.6293625</v>
      </c>
      <c r="K29" s="82">
        <f>AVERAGE(K27:K28)</f>
        <v>327.74380829999996</v>
      </c>
      <c r="L29" s="84">
        <v>158.68725868725869</v>
      </c>
      <c r="M29" s="86">
        <v>2.2421538625304138</v>
      </c>
      <c r="N29" s="86">
        <v>4.8523114355231138</v>
      </c>
      <c r="O29" s="82">
        <f t="shared" ref="O29:U29" si="16">AVERAGE(O27:O28)</f>
        <v>188.25689996645607</v>
      </c>
      <c r="P29" s="82">
        <f t="shared" si="16"/>
        <v>4.5181655991949459</v>
      </c>
      <c r="Q29" s="82">
        <f t="shared" si="16"/>
        <v>0.52565899733473587</v>
      </c>
      <c r="R29" s="82">
        <f t="shared" si="16"/>
        <v>0.62927116713773179</v>
      </c>
      <c r="S29" s="82">
        <f t="shared" si="16"/>
        <v>1.9380376349114267E-2</v>
      </c>
      <c r="T29" s="82">
        <f t="shared" si="16"/>
        <v>3.4959509285429546E-3</v>
      </c>
      <c r="U29" s="82">
        <f t="shared" si="16"/>
        <v>5.5810987421577991</v>
      </c>
      <c r="V29" s="138"/>
    </row>
    <row r="30" spans="1:22">
      <c r="A30" s="46">
        <v>39969</v>
      </c>
      <c r="B30" s="57">
        <v>29</v>
      </c>
      <c r="C30" s="31">
        <v>6</v>
      </c>
      <c r="D30" s="58">
        <v>9359.2353930000008</v>
      </c>
      <c r="E30" s="58">
        <v>6529.8131269999994</v>
      </c>
      <c r="F30" s="83">
        <v>9069.7438149999998</v>
      </c>
      <c r="G30" s="83">
        <v>8140.3989025000001</v>
      </c>
      <c r="H30" s="93">
        <v>6.56</v>
      </c>
      <c r="I30" s="74">
        <v>5.65</v>
      </c>
      <c r="J30" s="23"/>
      <c r="K30" s="23"/>
      <c r="L30" s="84">
        <v>112.5</v>
      </c>
      <c r="M30" s="86">
        <v>3.0772000000000004</v>
      </c>
      <c r="N30" s="86">
        <v>6.8444444444444441</v>
      </c>
      <c r="O30" s="86">
        <v>79.23801949653037</v>
      </c>
      <c r="P30" s="86">
        <v>1.9017124679167285</v>
      </c>
      <c r="Q30" s="86">
        <v>0.17766383147340578</v>
      </c>
      <c r="R30" s="86">
        <v>0.97950354715521071</v>
      </c>
      <c r="S30" s="86">
        <v>6.5502387194708595E-3</v>
      </c>
      <c r="T30" s="86">
        <v>5.4416863730845037E-3</v>
      </c>
      <c r="U30" s="86">
        <v>1.2037148542535347</v>
      </c>
      <c r="V30" s="138"/>
    </row>
    <row r="31" spans="1:22">
      <c r="A31" s="94">
        <v>39970</v>
      </c>
      <c r="B31" s="57">
        <v>30</v>
      </c>
      <c r="C31" s="31">
        <v>6</v>
      </c>
      <c r="D31" s="82">
        <f t="shared" ref="D31:I32" si="17">AVERAGE(D29:D30)</f>
        <v>9191.5929741250002</v>
      </c>
      <c r="E31" s="82">
        <f t="shared" si="17"/>
        <v>6892.5803285000002</v>
      </c>
      <c r="F31" s="82">
        <f t="shared" si="17"/>
        <v>9456.970861875001</v>
      </c>
      <c r="G31" s="82">
        <f t="shared" si="17"/>
        <v>8419.2023762500012</v>
      </c>
      <c r="H31" s="82">
        <f t="shared" si="17"/>
        <v>6.3249999999999993</v>
      </c>
      <c r="I31" s="82">
        <f t="shared" si="17"/>
        <v>5.53</v>
      </c>
      <c r="J31" s="23"/>
      <c r="K31" s="23"/>
      <c r="L31" s="84">
        <v>163.63636363636365</v>
      </c>
      <c r="M31" s="86">
        <v>2.1155750000000002</v>
      </c>
      <c r="N31" s="86">
        <v>4.7055555555555548</v>
      </c>
      <c r="O31" s="82">
        <f t="shared" ref="O31:U32" si="18">AVERAGE(O29:O30)</f>
        <v>133.74745973149322</v>
      </c>
      <c r="P31" s="82">
        <f t="shared" si="18"/>
        <v>3.2099390335558371</v>
      </c>
      <c r="Q31" s="82">
        <f t="shared" si="18"/>
        <v>0.35166141440407084</v>
      </c>
      <c r="R31" s="82">
        <f t="shared" si="18"/>
        <v>0.80438735714647125</v>
      </c>
      <c r="S31" s="82">
        <f t="shared" si="18"/>
        <v>1.2965307534292564E-2</v>
      </c>
      <c r="T31" s="82">
        <f t="shared" si="18"/>
        <v>4.4688186508137287E-3</v>
      </c>
      <c r="U31" s="82">
        <f t="shared" si="18"/>
        <v>3.3924067982056672</v>
      </c>
      <c r="V31" s="138"/>
    </row>
    <row r="32" spans="1:22">
      <c r="A32" s="94">
        <v>39972</v>
      </c>
      <c r="B32" s="57">
        <v>32</v>
      </c>
      <c r="C32" s="31">
        <v>6</v>
      </c>
      <c r="D32" s="82">
        <f t="shared" si="17"/>
        <v>9275.4141835625014</v>
      </c>
      <c r="E32" s="82">
        <f t="shared" si="17"/>
        <v>6711.1967277499998</v>
      </c>
      <c r="F32" s="82">
        <f t="shared" si="17"/>
        <v>9263.3573384375013</v>
      </c>
      <c r="G32" s="82">
        <f t="shared" si="17"/>
        <v>8279.8006393750002</v>
      </c>
      <c r="H32" s="82">
        <f t="shared" si="17"/>
        <v>6.442499999999999</v>
      </c>
      <c r="I32" s="82">
        <f t="shared" si="17"/>
        <v>5.59</v>
      </c>
      <c r="J32" s="23"/>
      <c r="K32" s="23"/>
      <c r="L32" s="84">
        <v>183.33333333333334</v>
      </c>
      <c r="M32" s="86">
        <v>1.8882818181818184</v>
      </c>
      <c r="N32" s="86">
        <v>4.2</v>
      </c>
      <c r="O32" s="82">
        <f t="shared" si="18"/>
        <v>106.4927396140118</v>
      </c>
      <c r="P32" s="82">
        <f t="shared" si="18"/>
        <v>2.5558257507362829</v>
      </c>
      <c r="Q32" s="82">
        <f t="shared" si="18"/>
        <v>0.26466262293873832</v>
      </c>
      <c r="R32" s="82">
        <f t="shared" si="18"/>
        <v>0.89194545215084098</v>
      </c>
      <c r="S32" s="82">
        <f t="shared" si="18"/>
        <v>9.7577731268817108E-3</v>
      </c>
      <c r="T32" s="82">
        <f t="shared" si="18"/>
        <v>4.9552525119491162E-3</v>
      </c>
      <c r="U32" s="82">
        <f t="shared" si="18"/>
        <v>2.2980608262296007</v>
      </c>
      <c r="V32" s="138"/>
    </row>
    <row r="33" spans="1:22">
      <c r="A33" s="46">
        <v>39973</v>
      </c>
      <c r="B33" s="57">
        <v>33</v>
      </c>
      <c r="C33" s="31">
        <v>6</v>
      </c>
      <c r="D33" s="58">
        <v>9205.3341560000008</v>
      </c>
      <c r="E33" s="58">
        <v>7222.3686935000014</v>
      </c>
      <c r="F33" s="83">
        <v>9999.0887275000005</v>
      </c>
      <c r="G33" s="83">
        <v>9069.7438149999998</v>
      </c>
      <c r="H33" s="93">
        <v>6.58</v>
      </c>
      <c r="I33" s="74">
        <v>5.31</v>
      </c>
      <c r="J33" s="23"/>
      <c r="K33" s="23"/>
      <c r="L33" s="84">
        <v>177.7777777777778</v>
      </c>
      <c r="M33" s="86">
        <v>2.0013820312499999</v>
      </c>
      <c r="N33" s="86">
        <v>4.3312499999999998</v>
      </c>
      <c r="O33" s="86">
        <v>76.036984352773842</v>
      </c>
      <c r="P33" s="86">
        <v>1.8248876244665722</v>
      </c>
      <c r="Q33" s="86">
        <v>0.15217905419407898</v>
      </c>
      <c r="R33" s="86">
        <v>0.70554159026432794</v>
      </c>
      <c r="S33" s="86">
        <v>5.6106475066295142E-3</v>
      </c>
      <c r="T33" s="86">
        <v>3.9196755014684883E-3</v>
      </c>
      <c r="U33" s="86">
        <v>1.4314061213810967</v>
      </c>
      <c r="V33" s="138"/>
    </row>
    <row r="34" spans="1:22">
      <c r="A34" s="46">
        <v>39975</v>
      </c>
      <c r="B34" s="57">
        <v>35</v>
      </c>
      <c r="C34" s="31">
        <v>6</v>
      </c>
      <c r="D34" s="58">
        <v>9007.4611370000002</v>
      </c>
      <c r="E34" s="58">
        <v>5474.4903590000004</v>
      </c>
      <c r="F34" s="82">
        <f>AVERAGE(F32:F33)</f>
        <v>9631.2230329687518</v>
      </c>
      <c r="G34" s="82">
        <f>AVERAGE(G32:G33)</f>
        <v>8674.7722271874991</v>
      </c>
      <c r="H34" s="93">
        <v>6.46</v>
      </c>
      <c r="I34" s="74">
        <v>4.34</v>
      </c>
      <c r="J34" s="23"/>
      <c r="K34" s="23"/>
      <c r="L34" s="84">
        <v>168.75</v>
      </c>
      <c r="M34" s="86">
        <v>2.1084518518518522</v>
      </c>
      <c r="N34" s="86">
        <v>4.5629629629629633</v>
      </c>
      <c r="O34" s="86">
        <v>74.796436807657187</v>
      </c>
      <c r="P34" s="86">
        <v>1.7951144833837727</v>
      </c>
      <c r="Q34" s="86">
        <v>0.15770468569902485</v>
      </c>
      <c r="R34" s="86">
        <v>1.2570354190258723</v>
      </c>
      <c r="S34" s="86">
        <v>5.8143704880211566E-3</v>
      </c>
      <c r="T34" s="86">
        <v>6.9835301056992904E-3</v>
      </c>
      <c r="U34" s="86">
        <v>0.83258329240623197</v>
      </c>
      <c r="V34" s="138"/>
    </row>
    <row r="35" spans="1:22">
      <c r="A35" s="46">
        <v>39979</v>
      </c>
      <c r="B35" s="57">
        <v>39</v>
      </c>
      <c r="C35" s="31">
        <v>6</v>
      </c>
      <c r="D35" s="58">
        <v>9722.0025945000016</v>
      </c>
      <c r="E35" s="58">
        <v>7728.0441865000003</v>
      </c>
      <c r="F35" s="83">
        <v>9069.7438149999998</v>
      </c>
      <c r="G35" s="83">
        <v>8790.9403412499996</v>
      </c>
      <c r="H35" s="93">
        <v>6.48</v>
      </c>
      <c r="I35" s="74">
        <v>5.08</v>
      </c>
      <c r="J35" s="91">
        <v>33.935326199999992</v>
      </c>
      <c r="K35" s="95">
        <v>295.89223019999997</v>
      </c>
      <c r="L35" s="84">
        <v>144.44444444444443</v>
      </c>
      <c r="M35" s="86">
        <v>2.7961096153846161</v>
      </c>
      <c r="N35" s="86">
        <v>5.3307692307692314</v>
      </c>
      <c r="O35" s="86">
        <v>160.72285405281195</v>
      </c>
      <c r="P35" s="86">
        <v>3.8573484972674863</v>
      </c>
      <c r="Q35" s="86">
        <v>0.44939871762912581</v>
      </c>
      <c r="R35" s="86">
        <v>0.80532490671906054</v>
      </c>
      <c r="S35" s="86">
        <v>1.6568757165047882E-2</v>
      </c>
      <c r="T35" s="86">
        <v>4.4740272595503363E-3</v>
      </c>
      <c r="U35" s="86">
        <v>3.7033205664270206</v>
      </c>
      <c r="V35" s="138"/>
    </row>
    <row r="36" spans="1:22">
      <c r="A36" s="45">
        <v>39981</v>
      </c>
      <c r="B36" s="57">
        <v>41</v>
      </c>
      <c r="C36" s="31">
        <v>6</v>
      </c>
      <c r="D36" s="58">
        <v>8677.6727720000017</v>
      </c>
      <c r="E36" s="58">
        <v>6243.9965440000005</v>
      </c>
      <c r="F36" s="83">
        <v>9844.1979087500004</v>
      </c>
      <c r="G36" s="83">
        <v>6808.3378612500001</v>
      </c>
      <c r="H36" s="93">
        <v>6.47</v>
      </c>
      <c r="I36" s="74">
        <v>4.5999999999999996</v>
      </c>
      <c r="J36" s="82">
        <f>AVERAGE(J34:J35)</f>
        <v>33.935326199999992</v>
      </c>
      <c r="K36" s="82">
        <f>AVERAGE(K34:K35)</f>
        <v>295.89223019999997</v>
      </c>
      <c r="L36" s="84">
        <v>134.76831810165143</v>
      </c>
      <c r="M36" s="86">
        <v>2.8541574564273398</v>
      </c>
      <c r="N36" s="86">
        <v>5.7135090119564573</v>
      </c>
      <c r="O36" s="86">
        <v>91.404356967150449</v>
      </c>
      <c r="P36" s="86">
        <v>2.1937045672116109</v>
      </c>
      <c r="Q36" s="86">
        <v>0.26088242698773872</v>
      </c>
      <c r="R36" s="86">
        <v>0.9361135611002005</v>
      </c>
      <c r="S36" s="86">
        <v>9.6184021267176692E-3</v>
      </c>
      <c r="T36" s="86">
        <v>5.2006308950011135E-3</v>
      </c>
      <c r="U36" s="86">
        <v>1.8494683281528308</v>
      </c>
      <c r="V36" s="138"/>
    </row>
    <row r="37" spans="1:22">
      <c r="A37" s="75">
        <v>39983</v>
      </c>
      <c r="B37" s="57">
        <v>43</v>
      </c>
      <c r="C37" s="31">
        <v>6</v>
      </c>
      <c r="D37" s="82">
        <f>AVERAGE(D35:D36)</f>
        <v>9199.8376832500016</v>
      </c>
      <c r="E37" s="82">
        <f>AVERAGE(E35:E36)</f>
        <v>6986.0203652500004</v>
      </c>
      <c r="F37" s="82">
        <f>AVERAGE(F35:F36)</f>
        <v>9456.970861875001</v>
      </c>
      <c r="G37" s="82">
        <f>AVERAGE(G35:G36)</f>
        <v>7799.6391012499998</v>
      </c>
      <c r="H37" s="93">
        <v>6</v>
      </c>
      <c r="I37" s="74">
        <v>4.24</v>
      </c>
      <c r="J37" s="82">
        <f>AVERAGE(J35:J36)</f>
        <v>33.935326199999992</v>
      </c>
      <c r="K37" s="82">
        <f>AVERAGE(K35:K36)</f>
        <v>295.89223019999997</v>
      </c>
      <c r="L37" s="82">
        <f t="shared" ref="L37:U37" si="19">AVERAGE(L35:L36)</f>
        <v>139.60638127304793</v>
      </c>
      <c r="M37" s="82">
        <f t="shared" si="19"/>
        <v>2.8251335359059779</v>
      </c>
      <c r="N37" s="82">
        <f t="shared" si="19"/>
        <v>5.5221391213628443</v>
      </c>
      <c r="O37" s="82">
        <f t="shared" si="19"/>
        <v>126.0636055099812</v>
      </c>
      <c r="P37" s="82">
        <f t="shared" si="19"/>
        <v>3.0255265322395486</v>
      </c>
      <c r="Q37" s="82">
        <f t="shared" si="19"/>
        <v>0.35514057230843227</v>
      </c>
      <c r="R37" s="82">
        <f t="shared" si="19"/>
        <v>0.87071923390963057</v>
      </c>
      <c r="S37" s="82">
        <f t="shared" si="19"/>
        <v>1.3093579645882775E-2</v>
      </c>
      <c r="T37" s="82">
        <f t="shared" si="19"/>
        <v>4.8373290772757253E-3</v>
      </c>
      <c r="U37" s="82">
        <f t="shared" si="19"/>
        <v>2.7763944472899258</v>
      </c>
      <c r="V37" s="138"/>
    </row>
    <row r="38" spans="1:22">
      <c r="A38" s="46">
        <v>39986</v>
      </c>
      <c r="B38" s="57">
        <v>46</v>
      </c>
      <c r="C38" s="31">
        <v>6</v>
      </c>
      <c r="D38" s="58">
        <v>9263.7583640000012</v>
      </c>
      <c r="E38" s="58">
        <v>5467.8355440000005</v>
      </c>
      <c r="F38" s="83">
        <v>10494.739347500001</v>
      </c>
      <c r="G38" s="83">
        <v>6994.2068437500011</v>
      </c>
      <c r="H38" s="93">
        <v>6.1</v>
      </c>
      <c r="I38" s="74">
        <v>4.54</v>
      </c>
      <c r="J38" s="23"/>
      <c r="K38" s="23"/>
      <c r="L38" s="84">
        <v>149.78561219628395</v>
      </c>
      <c r="M38" s="86">
        <v>2.5680036577608143</v>
      </c>
      <c r="N38" s="86">
        <v>5.1406806615776084</v>
      </c>
      <c r="O38" s="86">
        <v>71.21377006136629</v>
      </c>
      <c r="P38" s="86">
        <v>1.7091304814727912</v>
      </c>
      <c r="Q38" s="86">
        <v>0.1828772220005262</v>
      </c>
      <c r="R38" s="86">
        <v>1.4601017127130005</v>
      </c>
      <c r="S38" s="86">
        <v>6.7424497745137563E-3</v>
      </c>
      <c r="T38" s="86">
        <v>8.1116761817388913E-3</v>
      </c>
      <c r="U38" s="86">
        <v>0.83120302431357473</v>
      </c>
      <c r="V38" s="138"/>
    </row>
    <row r="39" spans="1:22">
      <c r="A39" s="45">
        <v>39988</v>
      </c>
      <c r="B39" s="57">
        <v>48</v>
      </c>
      <c r="C39" s="31">
        <v>4</v>
      </c>
      <c r="D39" s="58">
        <v>9811.7869880000017</v>
      </c>
      <c r="E39" s="58">
        <v>6763.1759279999997</v>
      </c>
      <c r="F39" s="83">
        <v>10432.783020000001</v>
      </c>
      <c r="G39" s="83">
        <v>6777.3596975</v>
      </c>
      <c r="H39" s="93">
        <v>6.67</v>
      </c>
      <c r="I39" s="74">
        <v>4.6100000000000003</v>
      </c>
      <c r="J39" s="23"/>
      <c r="K39" s="23"/>
      <c r="L39" s="84">
        <v>157.89973865526255</v>
      </c>
      <c r="M39" s="86">
        <v>2.4360394974420703</v>
      </c>
      <c r="N39" s="86">
        <v>4.876512187782124</v>
      </c>
      <c r="O39" s="86">
        <v>62.610483537677375</v>
      </c>
      <c r="P39" s="86">
        <v>1.5026516049042571</v>
      </c>
      <c r="Q39" s="86">
        <v>0.15252161085172861</v>
      </c>
      <c r="R39" s="86">
        <v>1.1726482442290009</v>
      </c>
      <c r="S39" s="86">
        <v>5.6232771334023953E-3</v>
      </c>
      <c r="T39" s="86">
        <v>6.514712467938894E-3</v>
      </c>
      <c r="U39" s="86">
        <v>0.86316582060627334</v>
      </c>
      <c r="V39" s="138">
        <f>COUNT(C39:C48)</f>
        <v>10</v>
      </c>
    </row>
    <row r="40" spans="1:22">
      <c r="A40" s="46">
        <v>39990</v>
      </c>
      <c r="B40" s="57">
        <v>50</v>
      </c>
      <c r="C40" s="31">
        <v>4</v>
      </c>
      <c r="D40" s="58">
        <v>11044.851392</v>
      </c>
      <c r="E40" s="58">
        <v>8220.433860000001</v>
      </c>
      <c r="F40" s="83">
        <v>11857.778552500002</v>
      </c>
      <c r="G40" s="83">
        <v>8295.2897212500011</v>
      </c>
      <c r="H40" s="93">
        <v>6.5</v>
      </c>
      <c r="I40" s="74">
        <v>4.8899999999999997</v>
      </c>
      <c r="J40" s="23"/>
      <c r="K40" s="23"/>
      <c r="L40" s="84">
        <v>192.27642276422762</v>
      </c>
      <c r="M40" s="86">
        <v>2.0005052854122627</v>
      </c>
      <c r="N40" s="86">
        <v>4.0046511627906982</v>
      </c>
      <c r="O40" s="86">
        <v>138.24089987524138</v>
      </c>
      <c r="P40" s="86">
        <v>3.3177815970057924</v>
      </c>
      <c r="Q40" s="86">
        <v>0.27655165086056782</v>
      </c>
      <c r="R40" s="86">
        <v>1.0864122036838</v>
      </c>
      <c r="S40" s="86">
        <v>1.0196106412754221E-2</v>
      </c>
      <c r="T40" s="86">
        <v>6.035623353798889E-3</v>
      </c>
      <c r="U40" s="86">
        <v>1.689321187733936</v>
      </c>
      <c r="V40" s="138"/>
    </row>
    <row r="41" spans="1:22">
      <c r="A41" s="46">
        <v>39993</v>
      </c>
      <c r="B41" s="57">
        <v>53</v>
      </c>
      <c r="C41" s="31">
        <v>4</v>
      </c>
      <c r="D41" s="58">
        <v>9866.2784704999995</v>
      </c>
      <c r="E41" s="58">
        <v>5754.3050520000006</v>
      </c>
      <c r="F41" s="83">
        <v>9379.5254525</v>
      </c>
      <c r="G41" s="83">
        <v>6839.316025000001</v>
      </c>
      <c r="H41" s="93">
        <v>6.53</v>
      </c>
      <c r="I41" s="74">
        <v>5.0199999999999996</v>
      </c>
      <c r="J41" s="23"/>
      <c r="K41" s="23"/>
      <c r="L41" s="84">
        <v>236.12056737588651</v>
      </c>
      <c r="M41" s="86">
        <v>1.6290406391734</v>
      </c>
      <c r="N41" s="86">
        <v>3.2610458654972518</v>
      </c>
      <c r="O41" s="86">
        <v>127.96691509584807</v>
      </c>
      <c r="P41" s="86">
        <v>3.0712059623003531</v>
      </c>
      <c r="Q41" s="86">
        <v>0.20846330516078854</v>
      </c>
      <c r="R41" s="86">
        <v>1.5816705754260247</v>
      </c>
      <c r="S41" s="86">
        <v>7.6857760058915746E-3</v>
      </c>
      <c r="T41" s="86">
        <v>8.7870587523668046E-3</v>
      </c>
      <c r="U41" s="86">
        <v>0.87466992340541727</v>
      </c>
      <c r="V41" s="138"/>
    </row>
    <row r="42" spans="1:22">
      <c r="A42" s="46">
        <v>39995</v>
      </c>
      <c r="B42" s="57">
        <v>55</v>
      </c>
      <c r="C42" s="31">
        <v>4</v>
      </c>
      <c r="D42" s="58">
        <v>10222.808456000001</v>
      </c>
      <c r="E42" s="58">
        <v>6538.9824000000008</v>
      </c>
      <c r="F42" s="83">
        <v>8945.8311599999997</v>
      </c>
      <c r="G42" s="83">
        <v>7706.7046099999998</v>
      </c>
      <c r="H42" s="93">
        <v>6.56</v>
      </c>
      <c r="I42" s="74">
        <v>4.6500000000000004</v>
      </c>
      <c r="J42" s="23"/>
      <c r="K42" s="23"/>
      <c r="L42" s="84">
        <v>236.12056737588651</v>
      </c>
      <c r="M42" s="86">
        <v>1.6290406391734</v>
      </c>
      <c r="N42" s="86">
        <v>3.2610458654972518</v>
      </c>
      <c r="O42" s="86">
        <v>165.07674225663715</v>
      </c>
      <c r="P42" s="86">
        <v>3.9618418141592922</v>
      </c>
      <c r="Q42" s="86">
        <v>0.2689167217184148</v>
      </c>
      <c r="R42" s="86">
        <v>1.4169836924404</v>
      </c>
      <c r="S42" s="86">
        <v>9.9146163195112796E-3</v>
      </c>
      <c r="T42" s="86">
        <v>7.8721316246688888E-3</v>
      </c>
      <c r="U42" s="86">
        <v>1.2594576402205802</v>
      </c>
      <c r="V42" s="138"/>
    </row>
    <row r="43" spans="1:22">
      <c r="A43" s="46">
        <v>39997</v>
      </c>
      <c r="B43" s="57">
        <v>57</v>
      </c>
      <c r="C43" s="31">
        <v>4</v>
      </c>
      <c r="D43" s="58">
        <v>10098.256496000002</v>
      </c>
      <c r="E43" s="58">
        <v>5909.9950020000006</v>
      </c>
      <c r="F43" s="83">
        <v>8945.8311599999997</v>
      </c>
      <c r="G43" s="83">
        <v>7706.7046099999998</v>
      </c>
      <c r="H43" s="93">
        <v>6.56</v>
      </c>
      <c r="I43" s="74">
        <v>4.6500000000000004</v>
      </c>
      <c r="J43" s="23"/>
      <c r="K43" s="23"/>
      <c r="L43" s="84">
        <v>163.1994252670506</v>
      </c>
      <c r="M43" s="86">
        <v>2.3569323198937733</v>
      </c>
      <c r="N43" s="86">
        <v>4.7181538705789814</v>
      </c>
      <c r="O43" s="86">
        <v>168.76605877953276</v>
      </c>
      <c r="P43" s="86">
        <v>4.0503854107087864</v>
      </c>
      <c r="Q43" s="86">
        <v>0.39777017843857304</v>
      </c>
      <c r="R43" s="86">
        <v>1.6110147836671005</v>
      </c>
      <c r="S43" s="86">
        <v>1.4665278817029146E-2</v>
      </c>
      <c r="T43" s="86">
        <v>8.9500821314838913E-3</v>
      </c>
      <c r="U43" s="86">
        <v>1.6385636021641397</v>
      </c>
      <c r="V43" s="138"/>
    </row>
    <row r="44" spans="1:22">
      <c r="A44" s="46">
        <v>40000</v>
      </c>
      <c r="B44" s="57">
        <v>60</v>
      </c>
      <c r="C44" s="31">
        <v>4</v>
      </c>
      <c r="D44" s="58">
        <v>10309.994828000001</v>
      </c>
      <c r="E44" s="58">
        <v>5567.4771119999996</v>
      </c>
      <c r="F44" s="83">
        <v>10246.914037500001</v>
      </c>
      <c r="G44" s="83">
        <v>7211.0539900000003</v>
      </c>
      <c r="H44" s="93">
        <v>6.5</v>
      </c>
      <c r="I44" s="74">
        <v>3.75</v>
      </c>
      <c r="J44" s="23"/>
      <c r="K44" s="23"/>
      <c r="L44" s="84">
        <v>158.3132356819217</v>
      </c>
      <c r="M44" s="86">
        <v>2.2474510641350638</v>
      </c>
      <c r="N44" s="86">
        <v>4.8637752660621594</v>
      </c>
      <c r="O44" s="86">
        <v>74.69022827146847</v>
      </c>
      <c r="P44" s="86">
        <v>1.7925654785152434</v>
      </c>
      <c r="Q44" s="86">
        <v>0.16786263300920265</v>
      </c>
      <c r="R44" s="86">
        <v>1.6873937314999454</v>
      </c>
      <c r="S44" s="86">
        <v>6.1888810410676912E-3</v>
      </c>
      <c r="T44" s="86">
        <v>9.374409619444142E-3</v>
      </c>
      <c r="U44" s="86">
        <v>0.66018888573322898</v>
      </c>
      <c r="V44" s="138"/>
    </row>
    <row r="45" spans="1:22">
      <c r="A45" s="46">
        <v>40002</v>
      </c>
      <c r="B45" s="57">
        <v>62</v>
      </c>
      <c r="C45" s="31">
        <v>4</v>
      </c>
      <c r="D45" s="58">
        <v>10870.478648</v>
      </c>
      <c r="E45" s="58">
        <v>3755.2460940000005</v>
      </c>
      <c r="F45" s="83">
        <v>11919.73488</v>
      </c>
      <c r="G45" s="83">
        <v>8078.4425750000009</v>
      </c>
      <c r="H45" s="93">
        <v>6.68</v>
      </c>
      <c r="I45" s="74">
        <v>3.8</v>
      </c>
      <c r="J45" s="23"/>
      <c r="K45" s="23"/>
      <c r="L45" s="84">
        <v>152.76256254845302</v>
      </c>
      <c r="M45" s="86">
        <v>2.3291128668200201</v>
      </c>
      <c r="N45" s="86">
        <v>5.0405019865765377</v>
      </c>
      <c r="O45" s="86">
        <v>166.90486725663715</v>
      </c>
      <c r="P45" s="86">
        <v>4.0057168141592916</v>
      </c>
      <c r="Q45" s="86">
        <v>0.38874027386232102</v>
      </c>
      <c r="R45" s="86">
        <v>2.531608636753893</v>
      </c>
      <c r="S45" s="86">
        <v>1.4332357759895765E-2</v>
      </c>
      <c r="T45" s="86">
        <v>1.4064492426410518E-2</v>
      </c>
      <c r="U45" s="86">
        <v>1.0190455030557837</v>
      </c>
      <c r="V45" s="138"/>
    </row>
    <row r="46" spans="1:22">
      <c r="A46" s="46">
        <v>40007</v>
      </c>
      <c r="B46" s="57">
        <v>67</v>
      </c>
      <c r="C46" s="31">
        <v>4</v>
      </c>
      <c r="D46" s="58">
        <v>10745.926688</v>
      </c>
      <c r="E46" s="58">
        <v>4010.5776120000005</v>
      </c>
      <c r="F46" s="83">
        <v>10426.587387249998</v>
      </c>
      <c r="G46" s="83">
        <v>8450.1805400000012</v>
      </c>
      <c r="H46" s="93">
        <v>6.37</v>
      </c>
      <c r="I46" s="74">
        <v>4.17</v>
      </c>
      <c r="J46" s="23"/>
      <c r="K46" s="23"/>
      <c r="L46" s="84">
        <v>217.53255505554469</v>
      </c>
      <c r="M46" s="86">
        <v>1.5914169716418092</v>
      </c>
      <c r="N46" s="86">
        <v>3.5397000683570718</v>
      </c>
      <c r="O46" s="86">
        <v>413.77691387559804</v>
      </c>
      <c r="P46" s="86">
        <v>9.9306459330143539</v>
      </c>
      <c r="Q46" s="86">
        <v>0.65849160321519784</v>
      </c>
      <c r="R46" s="86">
        <v>2.3316768198750601</v>
      </c>
      <c r="S46" s="86">
        <v>2.427774499770528E-2</v>
      </c>
      <c r="T46" s="86">
        <v>1.2953760110417E-2</v>
      </c>
      <c r="U46" s="86">
        <v>1.8741851625136932</v>
      </c>
      <c r="V46" s="138"/>
    </row>
    <row r="47" spans="1:22">
      <c r="A47" s="46">
        <v>40009</v>
      </c>
      <c r="B47" s="57">
        <v>69</v>
      </c>
      <c r="C47" s="31">
        <v>4</v>
      </c>
      <c r="D47" s="58">
        <v>10409.636396000002</v>
      </c>
      <c r="E47" s="58">
        <v>3861.11526</v>
      </c>
      <c r="F47" s="83">
        <v>9906.1542362500004</v>
      </c>
      <c r="G47" s="83">
        <v>7706.7046099999998</v>
      </c>
      <c r="H47" s="93">
        <v>5.59</v>
      </c>
      <c r="I47" s="74">
        <v>4.0999999999999996</v>
      </c>
      <c r="J47" s="23"/>
      <c r="K47" s="23"/>
      <c r="L47" s="84">
        <v>258.62068965517238</v>
      </c>
      <c r="M47" s="86">
        <v>1.3385820000000004</v>
      </c>
      <c r="N47" s="86">
        <v>2.9773333333333336</v>
      </c>
      <c r="O47" s="86">
        <v>313.90952511889896</v>
      </c>
      <c r="P47" s="86">
        <v>7.5338286028535748</v>
      </c>
      <c r="Q47" s="86">
        <v>0.42019363995270614</v>
      </c>
      <c r="R47" s="86">
        <v>2.2669997894661611</v>
      </c>
      <c r="S47" s="86">
        <v>1.5492003224672158E-2</v>
      </c>
      <c r="T47" s="86">
        <v>1.2594443274812007E-2</v>
      </c>
      <c r="U47" s="86">
        <v>1.2300665370143884</v>
      </c>
      <c r="V47" s="138"/>
    </row>
    <row r="48" spans="1:22">
      <c r="A48" s="46">
        <v>40011</v>
      </c>
      <c r="B48" s="57">
        <v>71</v>
      </c>
      <c r="C48" s="31">
        <v>4</v>
      </c>
      <c r="D48" s="58">
        <v>10297.539632</v>
      </c>
      <c r="E48" s="58">
        <v>2378.9469360000003</v>
      </c>
      <c r="F48" s="83">
        <v>11424.08426</v>
      </c>
      <c r="G48" s="83">
        <v>8945.8311599999997</v>
      </c>
      <c r="H48" s="93">
        <v>6.28</v>
      </c>
      <c r="I48" s="74">
        <v>4.01</v>
      </c>
      <c r="J48" s="23"/>
      <c r="K48" s="23"/>
      <c r="L48" s="84">
        <v>188.22256940271606</v>
      </c>
      <c r="M48" s="86">
        <v>1.8392321446813944</v>
      </c>
      <c r="N48" s="86">
        <v>4.0909015451411053</v>
      </c>
      <c r="O48" s="86">
        <v>313.90952511889896</v>
      </c>
      <c r="P48" s="86">
        <v>7.5338286028535748</v>
      </c>
      <c r="Q48" s="86">
        <v>0.57735248912035053</v>
      </c>
      <c r="R48" s="86">
        <v>2.7412980124647608</v>
      </c>
      <c r="S48" s="86">
        <v>2.1286249416415909E-2</v>
      </c>
      <c r="T48" s="86">
        <v>1.5229433402582005E-2</v>
      </c>
      <c r="U48" s="86">
        <v>1.3977046193200482</v>
      </c>
      <c r="V48" s="138"/>
    </row>
    <row r="49" spans="1:22">
      <c r="A49" s="46">
        <v>40014</v>
      </c>
      <c r="B49" s="57">
        <v>74</v>
      </c>
      <c r="C49" s="31">
        <v>2</v>
      </c>
      <c r="D49" s="58">
        <v>10126.280687</v>
      </c>
      <c r="E49" s="58">
        <v>5418.0147599999991</v>
      </c>
      <c r="F49" s="83">
        <v>9317.569125</v>
      </c>
      <c r="G49" s="83">
        <v>8078.4425750000009</v>
      </c>
      <c r="H49" s="93">
        <v>6.43</v>
      </c>
      <c r="I49" s="74">
        <v>4.29</v>
      </c>
      <c r="J49" s="23"/>
      <c r="K49" s="23"/>
      <c r="L49" s="84">
        <v>386.8055555555556</v>
      </c>
      <c r="M49" s="86">
        <v>0.8949845601436266</v>
      </c>
      <c r="N49" s="86">
        <v>1.9906642728904844</v>
      </c>
      <c r="O49" s="86">
        <v>162.11668719211826</v>
      </c>
      <c r="P49" s="86">
        <v>3.8908004926108379</v>
      </c>
      <c r="Q49" s="86">
        <v>0.14509193197857989</v>
      </c>
      <c r="R49" s="86">
        <v>1.6299310399384959</v>
      </c>
      <c r="S49" s="86">
        <v>5.349354355622957E-3</v>
      </c>
      <c r="T49" s="86">
        <v>9.0551724441027548E-3</v>
      </c>
      <c r="U49" s="86">
        <v>0.59075124064663864</v>
      </c>
      <c r="V49" s="138">
        <f>COUNT(C49:C58)</f>
        <v>10</v>
      </c>
    </row>
    <row r="50" spans="1:22">
      <c r="A50" s="46">
        <v>40016</v>
      </c>
      <c r="B50" s="57">
        <v>76</v>
      </c>
      <c r="C50" s="31">
        <v>2</v>
      </c>
      <c r="D50" s="58">
        <v>10027.261878800002</v>
      </c>
      <c r="E50" s="58">
        <v>5293.4628000000002</v>
      </c>
      <c r="F50" s="82">
        <f>AVERAGE(F48:F49)</f>
        <v>10370.826692499999</v>
      </c>
      <c r="G50" s="82">
        <f>AVERAGE(G48:G49)</f>
        <v>8512.1368675000012</v>
      </c>
      <c r="H50" s="93">
        <v>5.19</v>
      </c>
      <c r="I50" s="74">
        <v>4.49</v>
      </c>
      <c r="J50" s="23"/>
      <c r="K50" s="23"/>
      <c r="L50" s="84">
        <v>541.46341463414637</v>
      </c>
      <c r="M50" s="86">
        <v>0.63935067567567572</v>
      </c>
      <c r="N50" s="86">
        <v>1.4220720720720721</v>
      </c>
      <c r="O50" s="86">
        <v>186.82091886818915</v>
      </c>
      <c r="P50" s="86">
        <v>4.4837020528365397</v>
      </c>
      <c r="Q50" s="86">
        <v>0.11944408070872732</v>
      </c>
      <c r="R50" s="86">
        <v>1.6387702340943788</v>
      </c>
      <c r="S50" s="86">
        <v>4.4037508128773094E-3</v>
      </c>
      <c r="T50" s="86">
        <v>9.1042790783021042E-3</v>
      </c>
      <c r="U50" s="86">
        <v>0.48370121071668465</v>
      </c>
      <c r="V50" s="138"/>
    </row>
    <row r="51" spans="1:22">
      <c r="A51" s="46">
        <v>40018</v>
      </c>
      <c r="B51" s="57">
        <v>78</v>
      </c>
      <c r="C51" s="31">
        <v>2</v>
      </c>
      <c r="D51" s="58">
        <v>9956.2672616</v>
      </c>
      <c r="E51" s="58">
        <v>6159.0989220000001</v>
      </c>
      <c r="F51" s="83">
        <v>9565.3944350000002</v>
      </c>
      <c r="G51" s="83">
        <v>7861.5954287499999</v>
      </c>
      <c r="H51" s="93">
        <v>4.97</v>
      </c>
      <c r="I51" s="74">
        <v>4.33</v>
      </c>
      <c r="J51" s="23"/>
      <c r="K51" s="23"/>
      <c r="L51" s="84">
        <v>432.22222222222223</v>
      </c>
      <c r="M51" s="86">
        <v>0.80094215938303359</v>
      </c>
      <c r="N51" s="86">
        <v>1.781491002570694</v>
      </c>
      <c r="O51" s="86">
        <v>325.6582471036001</v>
      </c>
      <c r="P51" s="86">
        <v>7.8157979304864025</v>
      </c>
      <c r="Q51" s="86">
        <v>0.26083341965605106</v>
      </c>
      <c r="R51" s="86">
        <v>1.3145227216444262</v>
      </c>
      <c r="S51" s="86">
        <v>9.6165952889449152E-3</v>
      </c>
      <c r="T51" s="86">
        <v>7.3029040091357007E-3</v>
      </c>
      <c r="U51" s="86">
        <v>1.3168179777407536</v>
      </c>
      <c r="V51" s="138"/>
    </row>
    <row r="52" spans="1:22">
      <c r="A52" s="46">
        <v>40021</v>
      </c>
      <c r="B52" s="57">
        <v>81</v>
      </c>
      <c r="C52" s="31">
        <v>2</v>
      </c>
      <c r="D52" s="58">
        <v>11418.507272000003</v>
      </c>
      <c r="E52" s="58">
        <v>6925.093476</v>
      </c>
      <c r="F52" s="82">
        <f>AVERAGE(F50:F51)</f>
        <v>9968.1105637500004</v>
      </c>
      <c r="G52" s="82">
        <f>AVERAGE(G50:G51)</f>
        <v>8186.8661481250001</v>
      </c>
      <c r="H52" s="93">
        <v>6.67</v>
      </c>
      <c r="I52" s="74">
        <v>4.49</v>
      </c>
      <c r="J52" s="23"/>
      <c r="K52" s="23"/>
      <c r="L52" s="84">
        <v>401.28205128205127</v>
      </c>
      <c r="M52" s="86">
        <v>0.86269744408945703</v>
      </c>
      <c r="N52" s="86">
        <v>1.9188498402555911</v>
      </c>
      <c r="O52" s="86">
        <v>389.3983909970633</v>
      </c>
      <c r="P52" s="86">
        <v>9.3455613839295193</v>
      </c>
      <c r="Q52" s="86">
        <v>0.33593299664571358</v>
      </c>
      <c r="R52" s="86">
        <v>1.5555524549682611</v>
      </c>
      <c r="S52" s="86">
        <v>1.2385420845243945E-2</v>
      </c>
      <c r="T52" s="86">
        <v>8.6419580831570055E-3</v>
      </c>
      <c r="U52" s="86">
        <v>1.4331729830283335</v>
      </c>
      <c r="V52" s="138"/>
    </row>
    <row r="53" spans="1:22">
      <c r="A53" s="46">
        <v>40023</v>
      </c>
      <c r="B53" s="57">
        <v>83</v>
      </c>
      <c r="C53" s="31">
        <v>2</v>
      </c>
      <c r="D53" s="58">
        <v>9973.7045360000011</v>
      </c>
      <c r="E53" s="58">
        <v>6140.4161279999998</v>
      </c>
      <c r="F53" s="83">
        <v>10618.652002500001</v>
      </c>
      <c r="G53" s="83">
        <v>8264.3115575000011</v>
      </c>
      <c r="H53" s="93">
        <v>6.55</v>
      </c>
      <c r="I53" s="74">
        <v>4.3499999999999996</v>
      </c>
      <c r="J53" s="23"/>
      <c r="K53" s="23"/>
      <c r="L53" s="84">
        <v>357.47880339145735</v>
      </c>
      <c r="M53" s="86">
        <v>0.94150687203526373</v>
      </c>
      <c r="N53" s="86">
        <v>2.1539738655687821</v>
      </c>
      <c r="O53" s="86">
        <v>381.50025230891049</v>
      </c>
      <c r="P53" s="86">
        <v>9.1560060554138509</v>
      </c>
      <c r="Q53" s="86">
        <v>0.35918510923202623</v>
      </c>
      <c r="R53" s="86">
        <v>1.2901650878700504</v>
      </c>
      <c r="S53" s="86">
        <v>1.3242696560336015E-2</v>
      </c>
      <c r="T53" s="86">
        <v>7.1675838215002801E-3</v>
      </c>
      <c r="U53" s="86">
        <v>1.8475816802605771</v>
      </c>
      <c r="V53" s="138"/>
    </row>
    <row r="54" spans="1:22">
      <c r="A54" s="46">
        <v>40025</v>
      </c>
      <c r="B54" s="57">
        <v>85</v>
      </c>
      <c r="C54" s="31">
        <v>2</v>
      </c>
      <c r="D54" s="58">
        <v>10621.374728000001</v>
      </c>
      <c r="E54" s="58">
        <v>6283.650881999999</v>
      </c>
      <c r="F54" s="82">
        <f t="shared" ref="F54:G57" si="20">AVERAGE(F52:F53)</f>
        <v>10293.381283125</v>
      </c>
      <c r="G54" s="82">
        <f t="shared" si="20"/>
        <v>8225.5888528124997</v>
      </c>
      <c r="H54" s="93">
        <v>6.71</v>
      </c>
      <c r="I54" s="74">
        <v>4.54</v>
      </c>
      <c r="J54" s="23"/>
      <c r="K54" s="23"/>
      <c r="L54" s="84">
        <v>386.31578947368422</v>
      </c>
      <c r="M54" s="86">
        <v>0.87122700953678478</v>
      </c>
      <c r="N54" s="86">
        <v>1.9931880108991824</v>
      </c>
      <c r="O54" s="86">
        <v>298.29842193394211</v>
      </c>
      <c r="P54" s="86">
        <v>7.1591621264146124</v>
      </c>
      <c r="Q54" s="86">
        <v>0.25988564209105042</v>
      </c>
      <c r="R54" s="86">
        <v>1.4599422926934134</v>
      </c>
      <c r="S54" s="86">
        <v>9.5816519397430681E-3</v>
      </c>
      <c r="T54" s="86">
        <v>8.1107905149634084E-3</v>
      </c>
      <c r="U54" s="86">
        <v>1.1813462475779768</v>
      </c>
      <c r="V54" s="138"/>
    </row>
    <row r="55" spans="1:22">
      <c r="A55" s="46">
        <v>40028</v>
      </c>
      <c r="B55" s="57">
        <v>88</v>
      </c>
      <c r="C55" s="31">
        <v>2</v>
      </c>
      <c r="D55" s="58">
        <v>10531.697316799999</v>
      </c>
      <c r="E55" s="58">
        <v>6113.014696799999</v>
      </c>
      <c r="F55" s="82">
        <f t="shared" si="20"/>
        <v>10456.016642812501</v>
      </c>
      <c r="G55" s="82">
        <f t="shared" si="20"/>
        <v>8244.9502051562504</v>
      </c>
      <c r="H55" s="93">
        <v>5.29</v>
      </c>
      <c r="I55" s="74">
        <v>4.5599999999999996</v>
      </c>
      <c r="J55" s="23"/>
      <c r="K55" s="23"/>
      <c r="L55" s="84">
        <v>408.69565217391306</v>
      </c>
      <c r="M55" s="86">
        <v>0.82351928191489365</v>
      </c>
      <c r="N55" s="86">
        <v>1.8840425531914893</v>
      </c>
      <c r="O55" s="86">
        <v>348.30603120680166</v>
      </c>
      <c r="P55" s="86">
        <v>8.35934474896324</v>
      </c>
      <c r="Q55" s="86">
        <v>0.28683673270605187</v>
      </c>
      <c r="R55" s="86">
        <v>1.487190486060125</v>
      </c>
      <c r="S55" s="86">
        <v>1.057530425385955E-2</v>
      </c>
      <c r="T55" s="86">
        <v>8.2621693670006952E-3</v>
      </c>
      <c r="U55" s="86">
        <v>1.279967014002106</v>
      </c>
      <c r="V55" s="138"/>
    </row>
    <row r="56" spans="1:22">
      <c r="A56" s="75">
        <v>40029</v>
      </c>
      <c r="B56" s="57">
        <v>89</v>
      </c>
      <c r="C56" s="31">
        <v>2</v>
      </c>
      <c r="D56" s="82">
        <f>AVERAGE(D54:D55)</f>
        <v>10576.5360224</v>
      </c>
      <c r="E56" s="82">
        <f>AVERAGE(E54:E55)</f>
        <v>6198.3327893999995</v>
      </c>
      <c r="F56" s="82">
        <f t="shared" si="20"/>
        <v>10374.69896296875</v>
      </c>
      <c r="G56" s="82">
        <f t="shared" si="20"/>
        <v>8235.2695289843759</v>
      </c>
      <c r="H56" s="82">
        <f>AVERAGE(H54:H55)</f>
        <v>6</v>
      </c>
      <c r="I56" s="74">
        <v>4.71</v>
      </c>
      <c r="J56" s="23"/>
      <c r="K56" s="23"/>
      <c r="L56" s="82">
        <f t="shared" ref="L56:U56" si="21">AVERAGE(L54:L55)</f>
        <v>397.50572082379864</v>
      </c>
      <c r="M56" s="82">
        <f t="shared" si="21"/>
        <v>0.84737314572583922</v>
      </c>
      <c r="N56" s="82">
        <f t="shared" si="21"/>
        <v>1.938615282045336</v>
      </c>
      <c r="O56" s="82">
        <f t="shared" si="21"/>
        <v>323.30222657037189</v>
      </c>
      <c r="P56" s="82">
        <f t="shared" si="21"/>
        <v>7.7592534376889262</v>
      </c>
      <c r="Q56" s="82">
        <f t="shared" si="21"/>
        <v>0.27336118739855114</v>
      </c>
      <c r="R56" s="82">
        <f t="shared" si="21"/>
        <v>1.4735663893767692</v>
      </c>
      <c r="S56" s="82">
        <f t="shared" si="21"/>
        <v>1.0078478096801308E-2</v>
      </c>
      <c r="T56" s="82">
        <f t="shared" si="21"/>
        <v>8.1864799409820527E-3</v>
      </c>
      <c r="U56" s="82">
        <f t="shared" si="21"/>
        <v>1.2306566307900413</v>
      </c>
      <c r="V56" s="138"/>
    </row>
    <row r="57" spans="1:22">
      <c r="A57" s="46">
        <v>40030</v>
      </c>
      <c r="B57" s="57">
        <v>90</v>
      </c>
      <c r="C57" s="31">
        <v>2</v>
      </c>
      <c r="D57" s="58">
        <v>9326.0343440000015</v>
      </c>
      <c r="E57" s="58">
        <v>6302.3336760000002</v>
      </c>
      <c r="F57" s="82">
        <f t="shared" si="20"/>
        <v>10415.357802890627</v>
      </c>
      <c r="G57" s="82">
        <f t="shared" si="20"/>
        <v>8240.1098670703141</v>
      </c>
      <c r="H57" s="93">
        <v>5.65</v>
      </c>
      <c r="I57" s="74">
        <v>4.57</v>
      </c>
      <c r="J57" s="23"/>
      <c r="K57" s="23"/>
      <c r="L57" s="84">
        <v>392.30769230769232</v>
      </c>
      <c r="M57" s="86">
        <v>0.85792034313725496</v>
      </c>
      <c r="N57" s="86">
        <v>1.9627450980392156</v>
      </c>
      <c r="O57" s="86">
        <v>348.30603120680166</v>
      </c>
      <c r="P57" s="86">
        <v>8.35934474896324</v>
      </c>
      <c r="Q57" s="86">
        <v>0.29881882980971469</v>
      </c>
      <c r="R57" s="86">
        <v>1.0176831542029254</v>
      </c>
      <c r="S57" s="86">
        <v>1.1017068881684883E-2</v>
      </c>
      <c r="T57" s="86">
        <v>5.6537953011273632E-3</v>
      </c>
      <c r="U57" s="86">
        <v>1.9486147437081931</v>
      </c>
      <c r="V57" s="138"/>
    </row>
    <row r="58" spans="1:22">
      <c r="A58" s="46">
        <v>40032</v>
      </c>
      <c r="B58" s="57">
        <v>92</v>
      </c>
      <c r="C58" s="31">
        <v>2</v>
      </c>
      <c r="D58" s="58">
        <v>9898.9733600000018</v>
      </c>
      <c r="E58" s="58">
        <v>6433.1132339999995</v>
      </c>
      <c r="F58" s="83">
        <v>10990.389967499999</v>
      </c>
      <c r="G58" s="83">
        <v>9565.3944350000002</v>
      </c>
      <c r="H58" s="93">
        <v>5.82</v>
      </c>
      <c r="I58" s="74">
        <v>5</v>
      </c>
      <c r="J58" s="23"/>
      <c r="K58" s="23"/>
      <c r="L58" s="84">
        <v>442.59423503325939</v>
      </c>
      <c r="M58" s="86">
        <v>0.76044539977957026</v>
      </c>
      <c r="N58" s="86">
        <v>1.7397424978708482</v>
      </c>
      <c r="O58" s="86">
        <v>297.07052997016297</v>
      </c>
      <c r="P58" s="86">
        <v>7.129692719283911</v>
      </c>
      <c r="Q58" s="86">
        <v>0.22590591792588938</v>
      </c>
      <c r="R58" s="86">
        <v>1.1665002102826634</v>
      </c>
      <c r="S58" s="86">
        <v>8.328862877063789E-3</v>
      </c>
      <c r="T58" s="86">
        <v>6.4805567237925746E-3</v>
      </c>
      <c r="U58" s="86">
        <v>1.2852079276592678</v>
      </c>
      <c r="V58" s="138"/>
    </row>
    <row r="59" spans="1:22">
      <c r="A59" s="46">
        <v>40035</v>
      </c>
      <c r="B59" s="57">
        <v>95</v>
      </c>
      <c r="C59" s="31">
        <v>1</v>
      </c>
      <c r="D59" s="58">
        <v>9942.566546</v>
      </c>
      <c r="E59" s="58">
        <v>7068.3282299999992</v>
      </c>
      <c r="F59" s="82">
        <f t="shared" ref="F59:G61" si="22">AVERAGE(F57:F58)</f>
        <v>10702.873885195313</v>
      </c>
      <c r="G59" s="82">
        <f t="shared" si="22"/>
        <v>8902.752151035158</v>
      </c>
      <c r="H59" s="93">
        <v>6.8</v>
      </c>
      <c r="I59" s="74">
        <v>6.35</v>
      </c>
      <c r="J59" s="23"/>
      <c r="K59" s="23"/>
      <c r="L59" s="84">
        <v>656.93099273607743</v>
      </c>
      <c r="M59" s="86">
        <v>0.51233501497350853</v>
      </c>
      <c r="N59" s="86">
        <v>1.1721170237272518</v>
      </c>
      <c r="O59" s="86">
        <v>514.6426503293477</v>
      </c>
      <c r="P59" s="86">
        <v>12.351423607904344</v>
      </c>
      <c r="Q59" s="86">
        <v>0.26366944996249247</v>
      </c>
      <c r="R59" s="86">
        <v>0.96737879721822539</v>
      </c>
      <c r="S59" s="86">
        <v>9.7211561068040412E-3</v>
      </c>
      <c r="T59" s="86">
        <v>5.3743266512123631E-3</v>
      </c>
      <c r="U59" s="86">
        <v>1.8088137803479254</v>
      </c>
      <c r="V59" s="146">
        <f>COUNT(C59:C69)</f>
        <v>11</v>
      </c>
    </row>
    <row r="60" spans="1:22">
      <c r="A60" s="46">
        <v>40036</v>
      </c>
      <c r="B60" s="57">
        <v>96</v>
      </c>
      <c r="C60" s="31">
        <v>1</v>
      </c>
      <c r="D60" s="58">
        <v>10109.466172400002</v>
      </c>
      <c r="E60" s="58">
        <v>7074.5558279999996</v>
      </c>
      <c r="F60" s="82">
        <f t="shared" si="22"/>
        <v>10846.631926347656</v>
      </c>
      <c r="G60" s="82">
        <f t="shared" si="22"/>
        <v>9234.07329301758</v>
      </c>
      <c r="H60" s="82">
        <f>AVERAGE(H58:H59)</f>
        <v>6.3100000000000005</v>
      </c>
      <c r="I60" s="82">
        <f>AVERAGE(I58:I59)</f>
        <v>5.6749999999999998</v>
      </c>
      <c r="J60" s="23"/>
      <c r="K60" s="23"/>
      <c r="L60" s="80">
        <f>AVERAGE(L63:L65)</f>
        <v>698.03921568627459</v>
      </c>
      <c r="M60" s="80">
        <f t="shared" ref="M60:U60" si="23">AVERAGE(M63:M65)</f>
        <v>0.46838521046252618</v>
      </c>
      <c r="N60" s="80">
        <f t="shared" si="23"/>
        <v>1.1076821278825995</v>
      </c>
      <c r="O60" s="80">
        <f t="shared" si="23"/>
        <v>609.65551301248706</v>
      </c>
      <c r="P60" s="80">
        <f t="shared" si="23"/>
        <v>14.631732312299691</v>
      </c>
      <c r="Q60" s="80">
        <f t="shared" si="23"/>
        <v>0.28578178789182623</v>
      </c>
      <c r="R60" s="80">
        <f t="shared" si="23"/>
        <v>1.2937069553934151</v>
      </c>
      <c r="S60" s="80">
        <f t="shared" si="23"/>
        <v>1.0536409784953085E-2</v>
      </c>
      <c r="T60" s="80">
        <f t="shared" si="23"/>
        <v>7.1872608632967509E-3</v>
      </c>
      <c r="U60" s="80">
        <f t="shared" si="23"/>
        <v>1.5960659700690805</v>
      </c>
      <c r="V60" s="147"/>
    </row>
    <row r="61" spans="1:22">
      <c r="A61" s="46">
        <v>40037</v>
      </c>
      <c r="B61" s="57">
        <v>97</v>
      </c>
      <c r="C61" s="31">
        <v>1</v>
      </c>
      <c r="D61" s="58">
        <v>11306.410508000001</v>
      </c>
      <c r="E61" s="58">
        <v>8108.3370960000002</v>
      </c>
      <c r="F61" s="82">
        <f t="shared" si="22"/>
        <v>10774.752905771486</v>
      </c>
      <c r="G61" s="82">
        <f t="shared" si="22"/>
        <v>9068.412722026369</v>
      </c>
      <c r="H61" s="93">
        <v>6.82</v>
      </c>
      <c r="I61" s="74">
        <v>6.11</v>
      </c>
      <c r="J61" s="23"/>
      <c r="K61" s="23"/>
      <c r="L61" s="84">
        <v>608.88888888888903</v>
      </c>
      <c r="M61" s="86">
        <v>0.5527588959854014</v>
      </c>
      <c r="N61" s="86">
        <v>1.2645985401459852</v>
      </c>
      <c r="O61" s="86">
        <v>535.91367833683182</v>
      </c>
      <c r="P61" s="86">
        <v>12.861928280083964</v>
      </c>
      <c r="Q61" s="86">
        <v>0.29623105318094267</v>
      </c>
      <c r="R61" s="86">
        <v>1.0214559809767783</v>
      </c>
      <c r="S61" s="86">
        <v>1.0921660860082796E-2</v>
      </c>
      <c r="T61" s="86">
        <v>5.6747554498709904E-3</v>
      </c>
      <c r="U61" s="86">
        <v>1.9246046735513667</v>
      </c>
      <c r="V61" s="147"/>
    </row>
    <row r="62" spans="1:22">
      <c r="A62" s="46">
        <v>40038</v>
      </c>
      <c r="B62" s="57">
        <v>98</v>
      </c>
      <c r="C62" s="31">
        <v>1</v>
      </c>
      <c r="D62" s="82">
        <f>AVERAGE(D60:D61)</f>
        <v>10707.938340200002</v>
      </c>
      <c r="E62" s="82">
        <f>AVERAGE(E60:E61)</f>
        <v>7591.4464619999999</v>
      </c>
      <c r="F62" s="83">
        <v>11424.08426</v>
      </c>
      <c r="G62" s="83">
        <v>9782.2415812500003</v>
      </c>
      <c r="H62" s="82">
        <f>AVERAGE(H60:H61)</f>
        <v>6.5650000000000004</v>
      </c>
      <c r="I62" s="82">
        <f>AVERAGE(I60:I61)</f>
        <v>5.8925000000000001</v>
      </c>
      <c r="J62" s="23"/>
      <c r="K62" s="23"/>
      <c r="L62" s="80">
        <f>AVERAGE(L60:L61)</f>
        <v>653.46405228758181</v>
      </c>
      <c r="M62" s="80">
        <f t="shared" ref="M62:U62" si="24">AVERAGE(M60:M61)</f>
        <v>0.51057205322396382</v>
      </c>
      <c r="N62" s="80">
        <f t="shared" si="24"/>
        <v>1.1861403340142922</v>
      </c>
      <c r="O62" s="80">
        <f t="shared" si="24"/>
        <v>572.78459567465939</v>
      </c>
      <c r="P62" s="80">
        <f t="shared" si="24"/>
        <v>13.746830296191828</v>
      </c>
      <c r="Q62" s="80">
        <f t="shared" si="24"/>
        <v>0.29100642053638448</v>
      </c>
      <c r="R62" s="80">
        <f t="shared" si="24"/>
        <v>1.1575814681850967</v>
      </c>
      <c r="S62" s="80">
        <f t="shared" si="24"/>
        <v>1.0729035322517941E-2</v>
      </c>
      <c r="T62" s="80">
        <f t="shared" si="24"/>
        <v>6.4310081565838711E-3</v>
      </c>
      <c r="U62" s="80">
        <f t="shared" si="24"/>
        <v>1.7603353218102236</v>
      </c>
      <c r="V62" s="147"/>
    </row>
    <row r="63" spans="1:22">
      <c r="A63" s="46">
        <v>40039</v>
      </c>
      <c r="B63" s="57">
        <v>99</v>
      </c>
      <c r="C63" s="31">
        <v>1</v>
      </c>
      <c r="D63" s="58">
        <v>13162.234711999999</v>
      </c>
      <c r="E63" s="58">
        <v>7703.5432260000007</v>
      </c>
      <c r="F63" s="83">
        <v>10996.58560025</v>
      </c>
      <c r="G63" s="83">
        <v>9565.3944350000002</v>
      </c>
      <c r="H63" s="93">
        <v>6.88</v>
      </c>
      <c r="I63" s="74">
        <v>4.82</v>
      </c>
      <c r="J63" s="23"/>
      <c r="K63" s="23"/>
      <c r="L63" s="84">
        <v>640</v>
      </c>
      <c r="M63" s="86">
        <v>0.53790898437500001</v>
      </c>
      <c r="N63" s="86">
        <v>1.203125</v>
      </c>
      <c r="O63" s="86">
        <v>571.99322598901256</v>
      </c>
      <c r="P63" s="86">
        <v>13.727837423736302</v>
      </c>
      <c r="Q63" s="86">
        <v>0.30768029526112961</v>
      </c>
      <c r="R63" s="86">
        <v>1.1009743494435913</v>
      </c>
      <c r="S63" s="86">
        <v>1.1343779803259261E-2</v>
      </c>
      <c r="T63" s="86">
        <v>6.1165241635755072E-3</v>
      </c>
      <c r="U63" s="86">
        <v>1.8546121130057112</v>
      </c>
      <c r="V63" s="147"/>
    </row>
    <row r="64" spans="1:22">
      <c r="A64" s="46">
        <v>40042</v>
      </c>
      <c r="B64" s="57">
        <v>102</v>
      </c>
      <c r="C64" s="96">
        <v>1</v>
      </c>
      <c r="D64" s="58">
        <v>10907.844236000001</v>
      </c>
      <c r="E64" s="58">
        <v>7522.942884</v>
      </c>
      <c r="F64" s="83">
        <v>11132.889520750001</v>
      </c>
      <c r="G64" s="83">
        <v>9069.7438149999998</v>
      </c>
      <c r="H64" s="93">
        <v>6.54</v>
      </c>
      <c r="I64" s="74">
        <v>5.78</v>
      </c>
      <c r="J64" s="23"/>
      <c r="K64" s="23"/>
      <c r="L64" s="84">
        <v>748.23529411764719</v>
      </c>
      <c r="M64" s="86">
        <v>0.41768695951257861</v>
      </c>
      <c r="N64" s="86">
        <v>1.0290880503144653</v>
      </c>
      <c r="O64" s="86">
        <v>483.78229192168828</v>
      </c>
      <c r="P64" s="86">
        <v>11.610775006120519</v>
      </c>
      <c r="Q64" s="86">
        <v>0.20206955457879669</v>
      </c>
      <c r="R64" s="86">
        <v>1.7059946150730436</v>
      </c>
      <c r="S64" s="86">
        <v>7.4500465820832662E-3</v>
      </c>
      <c r="T64" s="86">
        <v>9.4777478615169098E-3</v>
      </c>
      <c r="U64" s="86">
        <v>0.78605663401673243</v>
      </c>
      <c r="V64" s="147"/>
    </row>
    <row r="65" spans="1:22">
      <c r="A65" s="46">
        <v>40045</v>
      </c>
      <c r="B65" s="57">
        <v>105</v>
      </c>
      <c r="C65" s="31">
        <v>1</v>
      </c>
      <c r="D65" s="58">
        <v>10794.501952400002</v>
      </c>
      <c r="E65" s="58">
        <v>7217.7905819999987</v>
      </c>
      <c r="F65" s="80">
        <f>AVERAGE(F63:F64)</f>
        <v>11064.737560500002</v>
      </c>
      <c r="G65" s="80">
        <f>AVERAGE(G63:G64)</f>
        <v>9317.569125</v>
      </c>
      <c r="H65" s="80">
        <f>AVERAGE(H63:H64)</f>
        <v>6.71</v>
      </c>
      <c r="I65" s="80">
        <f>AVERAGE(I63:I64)</f>
        <v>5.3000000000000007</v>
      </c>
      <c r="J65" s="23"/>
      <c r="K65" s="23"/>
      <c r="L65" s="84">
        <v>705.88235294117646</v>
      </c>
      <c r="M65" s="86">
        <v>0.44955968750000003</v>
      </c>
      <c r="N65" s="86">
        <v>1.0908333333333333</v>
      </c>
      <c r="O65" s="86">
        <v>773.19102112676057</v>
      </c>
      <c r="P65" s="86">
        <v>18.556584507042253</v>
      </c>
      <c r="Q65" s="86">
        <v>0.34759551383555243</v>
      </c>
      <c r="R65" s="86">
        <v>1.0741519016636103</v>
      </c>
      <c r="S65" s="86">
        <v>1.2815402969516731E-2</v>
      </c>
      <c r="T65" s="86">
        <v>5.9675105647978349E-3</v>
      </c>
      <c r="U65" s="86">
        <v>2.1475291631847973</v>
      </c>
      <c r="V65" s="147"/>
    </row>
    <row r="66" spans="1:22">
      <c r="A66" s="75">
        <v>40046</v>
      </c>
      <c r="B66" s="57">
        <v>106</v>
      </c>
      <c r="C66" s="31">
        <v>1</v>
      </c>
      <c r="D66" s="80">
        <f>AVERAGE(D64:D65)</f>
        <v>10851.173094200001</v>
      </c>
      <c r="E66" s="80">
        <f>AVERAGE(E64:E65)</f>
        <v>7370.3667329999989</v>
      </c>
      <c r="F66" s="80">
        <f>AVERAGE(F64:F65)</f>
        <v>11098.813540625</v>
      </c>
      <c r="G66" s="80">
        <f>AVERAGE(G64:G65)</f>
        <v>9193.6564699999999</v>
      </c>
      <c r="H66" s="80">
        <f>AVERAGE(H64:H65)</f>
        <v>6.625</v>
      </c>
      <c r="I66" s="74">
        <v>4.8</v>
      </c>
      <c r="J66" s="23"/>
      <c r="K66" s="23"/>
      <c r="L66" s="80">
        <f t="shared" ref="L66:U66" si="25">AVERAGE(L64:L65)</f>
        <v>727.05882352941182</v>
      </c>
      <c r="M66" s="80">
        <f t="shared" si="25"/>
        <v>0.43362332350628929</v>
      </c>
      <c r="N66" s="80">
        <f t="shared" si="25"/>
        <v>1.0599606918238993</v>
      </c>
      <c r="O66" s="80">
        <f t="shared" si="25"/>
        <v>628.48665652422437</v>
      </c>
      <c r="P66" s="80">
        <f t="shared" si="25"/>
        <v>15.083679756581386</v>
      </c>
      <c r="Q66" s="80">
        <f t="shared" si="25"/>
        <v>0.27483253420717457</v>
      </c>
      <c r="R66" s="80">
        <f t="shared" si="25"/>
        <v>1.3900732583683268</v>
      </c>
      <c r="S66" s="80">
        <f t="shared" si="25"/>
        <v>1.0132724775799998E-2</v>
      </c>
      <c r="T66" s="80">
        <f t="shared" si="25"/>
        <v>7.7226292131573719E-3</v>
      </c>
      <c r="U66" s="80">
        <f t="shared" si="25"/>
        <v>1.4667928986007648</v>
      </c>
      <c r="V66" s="147"/>
    </row>
    <row r="67" spans="1:22">
      <c r="A67" s="46">
        <v>40049</v>
      </c>
      <c r="B67" s="57">
        <v>109</v>
      </c>
      <c r="C67" s="31">
        <v>1</v>
      </c>
      <c r="D67" s="58">
        <v>10584.00914</v>
      </c>
      <c r="E67" s="58">
        <v>5729.3946599999999</v>
      </c>
      <c r="F67" s="83">
        <v>11176.258950000001</v>
      </c>
      <c r="G67" s="83">
        <v>8821.9185049999996</v>
      </c>
      <c r="H67" s="80">
        <f>AVERAGE(H65:H66)</f>
        <v>6.6675000000000004</v>
      </c>
      <c r="I67" s="74">
        <v>4.46</v>
      </c>
      <c r="J67" s="23"/>
      <c r="K67" s="23"/>
      <c r="L67" s="80">
        <f t="shared" ref="L67:U67" si="26">AVERAGE(L65:L66)</f>
        <v>716.47058823529414</v>
      </c>
      <c r="M67" s="80">
        <f t="shared" si="26"/>
        <v>0.44159150550314463</v>
      </c>
      <c r="N67" s="80">
        <f t="shared" si="26"/>
        <v>1.0753970125786163</v>
      </c>
      <c r="O67" s="80">
        <f t="shared" si="26"/>
        <v>700.83883882549253</v>
      </c>
      <c r="P67" s="80">
        <f t="shared" si="26"/>
        <v>16.820132131811818</v>
      </c>
      <c r="Q67" s="80">
        <f t="shared" si="26"/>
        <v>0.3112140240213635</v>
      </c>
      <c r="R67" s="80">
        <f t="shared" si="26"/>
        <v>1.2321125800159685</v>
      </c>
      <c r="S67" s="80">
        <f t="shared" si="26"/>
        <v>1.1474063872658365E-2</v>
      </c>
      <c r="T67" s="80">
        <f t="shared" si="26"/>
        <v>6.8450698889776038E-3</v>
      </c>
      <c r="U67" s="80">
        <f t="shared" si="26"/>
        <v>1.807161030892781</v>
      </c>
      <c r="V67" s="147"/>
    </row>
    <row r="68" spans="1:22">
      <c r="A68" s="94">
        <v>40050</v>
      </c>
      <c r="B68" s="57">
        <v>110</v>
      </c>
      <c r="C68" s="31">
        <v>1</v>
      </c>
      <c r="D68" s="80">
        <f>AVERAGE(D66:D67)</f>
        <v>10717.591117100001</v>
      </c>
      <c r="E68" s="80">
        <f>AVERAGE(E66:E67)</f>
        <v>6549.8806964999994</v>
      </c>
      <c r="F68" s="80">
        <f>AVERAGE(F66:F67)</f>
        <v>11137.536245312502</v>
      </c>
      <c r="G68" s="80">
        <f>AVERAGE(G66:G67)</f>
        <v>9007.7874874999998</v>
      </c>
      <c r="H68" s="80">
        <f>AVERAGE(H66:H67)</f>
        <v>6.6462500000000002</v>
      </c>
      <c r="I68" s="80">
        <f>AVERAGE(I66:I67)</f>
        <v>4.63</v>
      </c>
      <c r="J68" s="23"/>
      <c r="K68" s="23"/>
      <c r="L68" s="84">
        <v>1066.6666666666667</v>
      </c>
      <c r="M68" s="86">
        <v>0.28848750000000001</v>
      </c>
      <c r="N68" s="86">
        <v>0.72187499999999993</v>
      </c>
      <c r="O68" s="80">
        <f t="shared" ref="O68:U68" si="27">AVERAGE(O66:O67)</f>
        <v>664.66274767485845</v>
      </c>
      <c r="P68" s="80">
        <f t="shared" si="27"/>
        <v>15.951905944196602</v>
      </c>
      <c r="Q68" s="80">
        <f t="shared" si="27"/>
        <v>0.29302327911426906</v>
      </c>
      <c r="R68" s="80">
        <f t="shared" si="27"/>
        <v>1.3110929191921477</v>
      </c>
      <c r="S68" s="80">
        <f t="shared" si="27"/>
        <v>1.0803394324229183E-2</v>
      </c>
      <c r="T68" s="80">
        <f t="shared" si="27"/>
        <v>7.2838495510674879E-3</v>
      </c>
      <c r="U68" s="80">
        <f t="shared" si="27"/>
        <v>1.6369769647467729</v>
      </c>
      <c r="V68" s="147"/>
    </row>
    <row r="69" spans="1:22">
      <c r="A69" s="46">
        <v>40051</v>
      </c>
      <c r="B69" s="57">
        <v>111</v>
      </c>
      <c r="C69" s="31">
        <v>1</v>
      </c>
      <c r="D69" s="58">
        <v>10447.001984</v>
      </c>
      <c r="E69" s="58">
        <v>5314.6366331999998</v>
      </c>
      <c r="F69" s="83">
        <v>9999.0887275000005</v>
      </c>
      <c r="G69" s="83">
        <v>8295.2897212500011</v>
      </c>
      <c r="H69" s="93">
        <v>6.73</v>
      </c>
      <c r="I69" s="74">
        <v>4.16</v>
      </c>
      <c r="J69" s="23"/>
      <c r="K69" s="23"/>
      <c r="L69" s="80">
        <f t="shared" ref="L69:U69" si="28">AVERAGE(L67:L68)</f>
        <v>891.56862745098044</v>
      </c>
      <c r="M69" s="80">
        <f t="shared" si="28"/>
        <v>0.36503950275157232</v>
      </c>
      <c r="N69" s="80">
        <f t="shared" si="28"/>
        <v>0.89863600628930818</v>
      </c>
      <c r="O69" s="80">
        <f t="shared" si="28"/>
        <v>682.75079325017555</v>
      </c>
      <c r="P69" s="80">
        <f t="shared" si="28"/>
        <v>16.386019038004211</v>
      </c>
      <c r="Q69" s="80">
        <f t="shared" si="28"/>
        <v>0.30211865156781625</v>
      </c>
      <c r="R69" s="80">
        <f t="shared" si="28"/>
        <v>1.2716027496040581</v>
      </c>
      <c r="S69" s="80">
        <f t="shared" si="28"/>
        <v>1.1138729098443774E-2</v>
      </c>
      <c r="T69" s="80">
        <f t="shared" si="28"/>
        <v>7.0644597200225454E-3</v>
      </c>
      <c r="U69" s="80">
        <f t="shared" si="28"/>
        <v>1.722068997819777</v>
      </c>
      <c r="V69" s="148"/>
    </row>
    <row r="70" spans="1:22">
      <c r="V70" s="12">
        <f>SUM(V4:V69)</f>
        <v>66</v>
      </c>
    </row>
  </sheetData>
  <mergeCells count="19">
    <mergeCell ref="V59:V69"/>
    <mergeCell ref="V49:V58"/>
    <mergeCell ref="V39:V48"/>
    <mergeCell ref="V25:V38"/>
    <mergeCell ref="V4:V24"/>
    <mergeCell ref="A1:B2"/>
    <mergeCell ref="C1:C2"/>
    <mergeCell ref="D1:E2"/>
    <mergeCell ref="F1:G2"/>
    <mergeCell ref="V1:V2"/>
    <mergeCell ref="R1:R2"/>
    <mergeCell ref="S1:T2"/>
    <mergeCell ref="L1:L2"/>
    <mergeCell ref="M1:N2"/>
    <mergeCell ref="O1:P2"/>
    <mergeCell ref="H1:I2"/>
    <mergeCell ref="J1:K2"/>
    <mergeCell ref="Q1:Q2"/>
    <mergeCell ref="U1:U2"/>
  </mergeCells>
  <phoneticPr fontId="9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V70"/>
  <sheetViews>
    <sheetView topLeftCell="C53" workbookViewId="0">
      <selection activeCell="U3" sqref="U3:U69"/>
    </sheetView>
  </sheetViews>
  <sheetFormatPr defaultRowHeight="15"/>
  <cols>
    <col min="1" max="1" width="11.42578125" customWidth="1"/>
    <col min="12" max="12" width="12.5703125" customWidth="1"/>
    <col min="18" max="18" width="10.42578125" customWidth="1"/>
    <col min="21" max="21" width="12.28515625" customWidth="1"/>
  </cols>
  <sheetData>
    <row r="1" spans="1:22">
      <c r="A1" s="144" t="s">
        <v>14</v>
      </c>
      <c r="B1" s="144"/>
      <c r="C1" s="139" t="s">
        <v>15</v>
      </c>
      <c r="D1" s="139" t="s">
        <v>3</v>
      </c>
      <c r="E1" s="139"/>
      <c r="F1" s="139" t="s">
        <v>6</v>
      </c>
      <c r="G1" s="139"/>
      <c r="H1" s="144" t="s">
        <v>17</v>
      </c>
      <c r="I1" s="144"/>
      <c r="J1" s="139" t="s">
        <v>2</v>
      </c>
      <c r="K1" s="139"/>
      <c r="L1" s="139" t="s">
        <v>7</v>
      </c>
      <c r="M1" s="144" t="s">
        <v>11</v>
      </c>
      <c r="N1" s="144"/>
      <c r="O1" s="140" t="s">
        <v>20</v>
      </c>
      <c r="P1" s="142"/>
      <c r="Q1" s="140" t="s">
        <v>21</v>
      </c>
      <c r="R1" s="140" t="s">
        <v>27</v>
      </c>
      <c r="S1" s="140" t="s">
        <v>26</v>
      </c>
      <c r="T1" s="142"/>
      <c r="U1" s="140" t="s">
        <v>22</v>
      </c>
      <c r="V1" s="145" t="s">
        <v>9</v>
      </c>
    </row>
    <row r="2" spans="1:22">
      <c r="A2" s="144"/>
      <c r="B2" s="144"/>
      <c r="C2" s="139"/>
      <c r="D2" s="139"/>
      <c r="E2" s="139"/>
      <c r="F2" s="139"/>
      <c r="G2" s="139"/>
      <c r="H2" s="144"/>
      <c r="I2" s="144"/>
      <c r="J2" s="139"/>
      <c r="K2" s="139"/>
      <c r="L2" s="139"/>
      <c r="M2" s="144"/>
      <c r="N2" s="144"/>
      <c r="O2" s="141"/>
      <c r="P2" s="143"/>
      <c r="Q2" s="141"/>
      <c r="R2" s="141"/>
      <c r="S2" s="141"/>
      <c r="T2" s="143"/>
      <c r="U2" s="141"/>
      <c r="V2" s="145"/>
    </row>
    <row r="3" spans="1:22">
      <c r="A3" s="7" t="s">
        <v>0</v>
      </c>
      <c r="B3" s="8" t="s">
        <v>1</v>
      </c>
      <c r="C3" s="9" t="s">
        <v>15</v>
      </c>
      <c r="D3" s="10" t="s">
        <v>4</v>
      </c>
      <c r="E3" s="10" t="s">
        <v>5</v>
      </c>
      <c r="F3" s="10" t="s">
        <v>4</v>
      </c>
      <c r="G3" s="10" t="s">
        <v>5</v>
      </c>
      <c r="H3" s="9" t="s">
        <v>4</v>
      </c>
      <c r="I3" s="10" t="s">
        <v>5</v>
      </c>
      <c r="J3" s="11" t="s">
        <v>4</v>
      </c>
      <c r="K3" s="11" t="s">
        <v>5</v>
      </c>
      <c r="L3" s="11" t="s">
        <v>8</v>
      </c>
      <c r="M3" s="11" t="s">
        <v>12</v>
      </c>
      <c r="N3" s="11" t="s">
        <v>13</v>
      </c>
      <c r="O3" s="11" t="s">
        <v>18</v>
      </c>
      <c r="P3" s="11" t="s">
        <v>19</v>
      </c>
      <c r="Q3" s="11" t="s">
        <v>23</v>
      </c>
      <c r="R3" s="11" t="s">
        <v>28</v>
      </c>
      <c r="S3" s="11" t="s">
        <v>24</v>
      </c>
      <c r="T3" s="11" t="s">
        <v>25</v>
      </c>
      <c r="U3" s="11"/>
      <c r="V3" s="11" t="s">
        <v>10</v>
      </c>
    </row>
    <row r="4" spans="1:22">
      <c r="A4" s="46">
        <v>39940</v>
      </c>
      <c r="B4" s="57">
        <v>0</v>
      </c>
      <c r="C4" s="31">
        <v>8</v>
      </c>
      <c r="D4" s="58">
        <v>8466.6258199999993</v>
      </c>
      <c r="E4" s="58">
        <v>43.597685999999996</v>
      </c>
      <c r="F4" s="60">
        <v>10494.739347499999</v>
      </c>
      <c r="G4" s="60">
        <v>4980.6261999999997</v>
      </c>
      <c r="H4" s="135">
        <f>AVERAGE(H5:H6)</f>
        <v>6.1749999999999998</v>
      </c>
      <c r="I4" s="135">
        <f>AVERAGE(I5:I6)</f>
        <v>3.76</v>
      </c>
      <c r="J4" s="65">
        <v>0</v>
      </c>
      <c r="K4" s="66">
        <v>0</v>
      </c>
      <c r="L4" s="68">
        <v>90</v>
      </c>
      <c r="M4" s="67">
        <v>4.3807361111111112</v>
      </c>
      <c r="N4" s="67">
        <v>8.5555555555555554</v>
      </c>
      <c r="O4" s="135">
        <f>AVERAGE(O5:O6)</f>
        <v>1.4624999999999999</v>
      </c>
      <c r="P4" s="135">
        <f t="shared" ref="P4:U4" si="0">AVERAGE(P5:P6)</f>
        <v>3.5099999999999999E-2</v>
      </c>
      <c r="Q4" s="135">
        <f t="shared" si="0"/>
        <v>6.0813471901595747E-3</v>
      </c>
      <c r="R4" s="135">
        <f t="shared" si="0"/>
        <v>2.0749183941963056</v>
      </c>
      <c r="S4" s="135">
        <f t="shared" si="0"/>
        <v>2.2421150946241576E-4</v>
      </c>
      <c r="T4" s="135">
        <f t="shared" si="0"/>
        <v>1.1527324412201698E-2</v>
      </c>
      <c r="U4" s="135">
        <f t="shared" si="0"/>
        <v>1.9509333570412814E-2</v>
      </c>
      <c r="V4" s="138">
        <f>COUNT(C4:C24)</f>
        <v>21</v>
      </c>
    </row>
    <row r="5" spans="1:22">
      <c r="A5" s="46">
        <v>39941</v>
      </c>
      <c r="B5" s="57">
        <v>1</v>
      </c>
      <c r="C5" s="31">
        <v>8</v>
      </c>
      <c r="D5" s="58">
        <v>9108.0684140000012</v>
      </c>
      <c r="E5" s="58">
        <v>5175.138438</v>
      </c>
      <c r="F5" s="60">
        <v>10401.804856250001</v>
      </c>
      <c r="G5" s="60">
        <v>7149.0976625000003</v>
      </c>
      <c r="H5" s="64">
        <v>6.22</v>
      </c>
      <c r="I5" s="63">
        <v>3.58</v>
      </c>
      <c r="J5" s="65">
        <v>0</v>
      </c>
      <c r="K5" s="66">
        <v>0</v>
      </c>
      <c r="L5" s="68">
        <v>96.153846153846146</v>
      </c>
      <c r="M5" s="67">
        <v>4.1003690000000006</v>
      </c>
      <c r="N5" s="67">
        <v>8.0080000000000009</v>
      </c>
      <c r="O5" s="67">
        <v>1.125</v>
      </c>
      <c r="P5" s="67">
        <v>2.6999999999999996E-2</v>
      </c>
      <c r="Q5" s="67">
        <v>4.6129151250000004E-3</v>
      </c>
      <c r="R5" s="67">
        <v>1.5506215531501106</v>
      </c>
      <c r="S5" s="67">
        <v>1.7007229333524027E-4</v>
      </c>
      <c r="T5" s="67">
        <v>8.614564184167282E-3</v>
      </c>
      <c r="U5" s="67">
        <v>1.9742414090757644E-2</v>
      </c>
      <c r="V5" s="138"/>
    </row>
    <row r="6" spans="1:22">
      <c r="A6" s="46">
        <v>39942</v>
      </c>
      <c r="B6" s="57">
        <v>2</v>
      </c>
      <c r="C6" s="31">
        <v>8</v>
      </c>
      <c r="D6" s="58">
        <v>11845.716752</v>
      </c>
      <c r="E6" s="58">
        <v>5253.1787519999998</v>
      </c>
      <c r="F6" s="135">
        <f>AVERAGE(F7:F8)</f>
        <v>9425.9926981249992</v>
      </c>
      <c r="G6" s="135">
        <f>AVERAGE(G7:G8)</f>
        <v>7807.3836421875003</v>
      </c>
      <c r="H6" s="64">
        <v>6.13</v>
      </c>
      <c r="I6" s="63">
        <v>3.94</v>
      </c>
      <c r="J6" s="135">
        <f>AVERAGE(J7:J8)</f>
        <v>6.6977617499999997</v>
      </c>
      <c r="K6" s="135">
        <f>AVERAGE(K7:K8)</f>
        <v>238.14263999999997</v>
      </c>
      <c r="L6" s="68">
        <v>94</v>
      </c>
      <c r="M6" s="67">
        <v>4.1943218085106384</v>
      </c>
      <c r="N6" s="67">
        <v>8.1914893617021285</v>
      </c>
      <c r="O6" s="67">
        <v>1.7999999999999998</v>
      </c>
      <c r="P6" s="67">
        <v>4.3200000000000002E-2</v>
      </c>
      <c r="Q6" s="67">
        <v>7.5497792553191482E-3</v>
      </c>
      <c r="R6" s="67">
        <v>2.5992152352425006</v>
      </c>
      <c r="S6" s="67">
        <v>2.7835072558959125E-4</v>
      </c>
      <c r="T6" s="67">
        <v>1.4440084640236115E-2</v>
      </c>
      <c r="U6" s="67">
        <v>1.9276253050067985E-2</v>
      </c>
      <c r="V6" s="138"/>
    </row>
    <row r="7" spans="1:22">
      <c r="A7" s="72">
        <v>39943</v>
      </c>
      <c r="B7" s="57">
        <v>3</v>
      </c>
      <c r="C7" s="31">
        <v>8</v>
      </c>
      <c r="D7" s="135">
        <f t="shared" ref="D7:K7" si="1">AVERAGE(D8:D9)</f>
        <v>10210.35326</v>
      </c>
      <c r="E7" s="135">
        <f t="shared" si="1"/>
        <v>6140.4161280000008</v>
      </c>
      <c r="F7" s="135">
        <f t="shared" si="1"/>
        <v>9658.3289262500002</v>
      </c>
      <c r="G7" s="135">
        <f t="shared" si="1"/>
        <v>7877.0845106250008</v>
      </c>
      <c r="H7" s="135">
        <f t="shared" si="1"/>
        <v>5.24</v>
      </c>
      <c r="I7" s="135">
        <f t="shared" si="1"/>
        <v>3.335</v>
      </c>
      <c r="J7" s="135">
        <f t="shared" si="1"/>
        <v>13.395523499999999</v>
      </c>
      <c r="K7" s="135">
        <f t="shared" si="1"/>
        <v>258.980121</v>
      </c>
      <c r="L7" s="68">
        <v>89.749430523917979</v>
      </c>
      <c r="M7" s="67">
        <v>4.2858210659898486</v>
      </c>
      <c r="N7" s="67">
        <v>8.579441624365483</v>
      </c>
      <c r="O7" s="135">
        <f t="shared" ref="O7:U7" si="2">AVERAGE(O8:O9)</f>
        <v>1.5</v>
      </c>
      <c r="P7" s="135">
        <f t="shared" si="2"/>
        <v>3.5999999999999997E-2</v>
      </c>
      <c r="Q7" s="135">
        <f t="shared" si="2"/>
        <v>5.6515068882021062E-3</v>
      </c>
      <c r="R7" s="135">
        <f t="shared" si="2"/>
        <v>1.5067950184054073</v>
      </c>
      <c r="S7" s="135">
        <f t="shared" si="2"/>
        <v>2.0836384612136984E-4</v>
      </c>
      <c r="T7" s="135">
        <f t="shared" si="2"/>
        <v>8.371083435585595E-3</v>
      </c>
      <c r="U7" s="135">
        <f t="shared" si="2"/>
        <v>2.8523317382262887E-2</v>
      </c>
      <c r="V7" s="138"/>
    </row>
    <row r="8" spans="1:22">
      <c r="A8" s="46">
        <v>39944</v>
      </c>
      <c r="B8" s="57">
        <v>4</v>
      </c>
      <c r="C8" s="31">
        <v>8</v>
      </c>
      <c r="D8" s="58">
        <v>9450.5863040000004</v>
      </c>
      <c r="E8" s="58">
        <v>3724.1081039999999</v>
      </c>
      <c r="F8" s="60">
        <v>9193.6564699999999</v>
      </c>
      <c r="G8" s="60">
        <v>7737.6827737500007</v>
      </c>
      <c r="H8" s="64">
        <v>4.47</v>
      </c>
      <c r="I8" s="63">
        <v>3.27</v>
      </c>
      <c r="J8" s="65">
        <v>0</v>
      </c>
      <c r="K8" s="66">
        <v>217.30515899999997</v>
      </c>
      <c r="L8" s="68">
        <v>97.565341926244173</v>
      </c>
      <c r="M8" s="67">
        <v>3.7946428279816522</v>
      </c>
      <c r="N8" s="67">
        <v>7.8921467889908268</v>
      </c>
      <c r="O8" s="67">
        <v>1.65</v>
      </c>
      <c r="P8" s="67">
        <v>3.9599999999999996E-2</v>
      </c>
      <c r="Q8" s="67">
        <v>6.2611606661697261E-3</v>
      </c>
      <c r="R8" s="67">
        <v>2.1200889706438755</v>
      </c>
      <c r="S8" s="67">
        <v>2.3084100283243041E-4</v>
      </c>
      <c r="T8" s="67">
        <v>1.1778272059132641E-2</v>
      </c>
      <c r="U8" s="67">
        <v>1.9598885275658142E-2</v>
      </c>
      <c r="V8" s="138"/>
    </row>
    <row r="9" spans="1:22">
      <c r="A9" s="46">
        <v>39946</v>
      </c>
      <c r="B9" s="57">
        <v>6</v>
      </c>
      <c r="C9" s="31">
        <v>8</v>
      </c>
      <c r="D9" s="58">
        <v>10970.120215999999</v>
      </c>
      <c r="E9" s="58">
        <v>8556.7241520000025</v>
      </c>
      <c r="F9" s="60">
        <v>10123.001382500001</v>
      </c>
      <c r="G9" s="60">
        <v>8016.4862475000009</v>
      </c>
      <c r="H9" s="64">
        <v>6.01</v>
      </c>
      <c r="I9" s="62">
        <v>3.4</v>
      </c>
      <c r="J9" s="65">
        <v>26.791046999999999</v>
      </c>
      <c r="K9" s="66">
        <v>300.65508299999999</v>
      </c>
      <c r="L9" s="68">
        <v>99.131129531608906</v>
      </c>
      <c r="M9" s="67">
        <v>3.7347060075811007</v>
      </c>
      <c r="N9" s="67">
        <v>7.7674894217207333</v>
      </c>
      <c r="O9" s="67">
        <v>1.3499999999999999</v>
      </c>
      <c r="P9" s="67">
        <v>3.2399999999999998E-2</v>
      </c>
      <c r="Q9" s="67">
        <v>5.0418531102344854E-3</v>
      </c>
      <c r="R9" s="67">
        <v>0.89350106616693892</v>
      </c>
      <c r="S9" s="67">
        <v>1.8588668941030926E-4</v>
      </c>
      <c r="T9" s="67">
        <v>4.9638948120385492E-3</v>
      </c>
      <c r="U9" s="67">
        <v>3.7447749488867629E-2</v>
      </c>
      <c r="V9" s="138"/>
    </row>
    <row r="10" spans="1:22">
      <c r="A10" s="46">
        <v>39948</v>
      </c>
      <c r="B10" s="57">
        <v>8</v>
      </c>
      <c r="C10" s="31">
        <v>8</v>
      </c>
      <c r="D10" s="58">
        <v>9562.6830680000003</v>
      </c>
      <c r="E10" s="58">
        <v>3778.4127585600004</v>
      </c>
      <c r="F10" s="60">
        <v>10308.870365000001</v>
      </c>
      <c r="G10" s="60">
        <v>7180.0758262499994</v>
      </c>
      <c r="H10" s="64">
        <v>4.41</v>
      </c>
      <c r="I10" s="62">
        <v>3</v>
      </c>
      <c r="J10" s="135">
        <f t="shared" ref="J10:K12" si="3">AVERAGE(J11:J12)</f>
        <v>6.0279855750000007</v>
      </c>
      <c r="K10" s="135">
        <f t="shared" si="3"/>
        <v>529.68132506249992</v>
      </c>
      <c r="L10" s="68">
        <v>106.00539811066126</v>
      </c>
      <c r="M10" s="67">
        <v>3.628588796944622</v>
      </c>
      <c r="N10" s="67">
        <v>7.2637810311903248</v>
      </c>
      <c r="O10" s="67">
        <v>36.25</v>
      </c>
      <c r="P10" s="67">
        <v>0.86999999999999988</v>
      </c>
      <c r="Q10" s="67">
        <v>0.13153634388924254</v>
      </c>
      <c r="R10" s="67">
        <v>2.2249195745260963</v>
      </c>
      <c r="S10" s="67">
        <v>4.8495771233545721E-3</v>
      </c>
      <c r="T10" s="67">
        <v>1.2360664302922757E-2</v>
      </c>
      <c r="U10" s="67">
        <v>0.3923395219306991</v>
      </c>
      <c r="V10" s="138"/>
    </row>
    <row r="11" spans="1:22">
      <c r="A11" s="69">
        <v>39949</v>
      </c>
      <c r="B11" s="57">
        <v>9</v>
      </c>
      <c r="C11" s="31">
        <v>8</v>
      </c>
      <c r="D11" s="135">
        <f t="shared" ref="D11:G12" si="4">AVERAGE(D12:D13)</f>
        <v>10562.212546999999</v>
      </c>
      <c r="E11" s="135">
        <f t="shared" si="4"/>
        <v>4237.8849389999996</v>
      </c>
      <c r="F11" s="135">
        <f t="shared" si="4"/>
        <v>10355.337610625</v>
      </c>
      <c r="G11" s="135">
        <f t="shared" si="4"/>
        <v>7354.3279973437502</v>
      </c>
      <c r="H11" s="64">
        <v>4.5199999999999996</v>
      </c>
      <c r="I11" s="63">
        <v>3.14</v>
      </c>
      <c r="J11" s="135">
        <f t="shared" si="3"/>
        <v>4.0186570500000007</v>
      </c>
      <c r="K11" s="135">
        <f t="shared" si="3"/>
        <v>523.98822757499988</v>
      </c>
      <c r="L11" s="135">
        <f t="shared" ref="L11:U12" si="5">AVERAGE(L12:L13)</f>
        <v>102.04605920072507</v>
      </c>
      <c r="M11" s="135">
        <f t="shared" si="5"/>
        <v>3.7705007674055571</v>
      </c>
      <c r="N11" s="135">
        <f t="shared" si="5"/>
        <v>7.5478632286553449</v>
      </c>
      <c r="O11" s="135">
        <f t="shared" si="5"/>
        <v>47.549084572342608</v>
      </c>
      <c r="P11" s="135">
        <f t="shared" si="5"/>
        <v>1.1411780297362226</v>
      </c>
      <c r="Q11" s="135">
        <f t="shared" si="5"/>
        <v>0.17737424756452824</v>
      </c>
      <c r="R11" s="135">
        <f t="shared" si="5"/>
        <v>2.4186163152928088</v>
      </c>
      <c r="S11" s="135">
        <f t="shared" si="5"/>
        <v>6.5395621303376943E-3</v>
      </c>
      <c r="T11" s="135">
        <f t="shared" si="5"/>
        <v>1.3436757307182273E-2</v>
      </c>
      <c r="U11" s="135">
        <f t="shared" si="5"/>
        <v>0.49020476972151106</v>
      </c>
      <c r="V11" s="138"/>
    </row>
    <row r="12" spans="1:22">
      <c r="A12" s="69">
        <v>39950</v>
      </c>
      <c r="B12" s="57">
        <v>10</v>
      </c>
      <c r="C12" s="31">
        <v>8</v>
      </c>
      <c r="D12" s="135">
        <f t="shared" si="4"/>
        <v>10428.31919</v>
      </c>
      <c r="E12" s="135">
        <f t="shared" si="4"/>
        <v>4303.2747179999997</v>
      </c>
      <c r="F12" s="135">
        <f t="shared" si="4"/>
        <v>10587.673838750001</v>
      </c>
      <c r="G12" s="135">
        <f t="shared" si="4"/>
        <v>7373.6893496875</v>
      </c>
      <c r="H12" s="64">
        <v>5.5</v>
      </c>
      <c r="I12" s="63">
        <v>3.07</v>
      </c>
      <c r="J12" s="135">
        <f t="shared" si="3"/>
        <v>8.0373141000000015</v>
      </c>
      <c r="K12" s="135">
        <f t="shared" si="3"/>
        <v>535.37442254999996</v>
      </c>
      <c r="L12" s="135">
        <f t="shared" si="5"/>
        <v>103.07368248114088</v>
      </c>
      <c r="M12" s="135">
        <f t="shared" si="5"/>
        <v>3.7332807312199732</v>
      </c>
      <c r="N12" s="135">
        <f t="shared" si="5"/>
        <v>7.4733554219144125</v>
      </c>
      <c r="O12" s="135">
        <f t="shared" si="5"/>
        <v>49.536946112356489</v>
      </c>
      <c r="P12" s="135">
        <f t="shared" si="5"/>
        <v>1.1888867066965556</v>
      </c>
      <c r="Q12" s="135">
        <f t="shared" si="5"/>
        <v>0.18126407835180253</v>
      </c>
      <c r="R12" s="135">
        <f t="shared" si="5"/>
        <v>2.3279257579060175</v>
      </c>
      <c r="S12" s="135">
        <f t="shared" si="5"/>
        <v>6.6829752269915721E-3</v>
      </c>
      <c r="T12" s="135">
        <f t="shared" si="5"/>
        <v>1.2932920877255654E-2</v>
      </c>
      <c r="U12" s="135">
        <f t="shared" si="5"/>
        <v>0.52159486093634477</v>
      </c>
      <c r="V12" s="138"/>
    </row>
    <row r="13" spans="1:22">
      <c r="A13" s="46">
        <v>39951</v>
      </c>
      <c r="B13" s="57">
        <v>11</v>
      </c>
      <c r="C13" s="31">
        <v>8</v>
      </c>
      <c r="D13" s="58">
        <v>10696.105904</v>
      </c>
      <c r="E13" s="58">
        <v>4172.4951599999995</v>
      </c>
      <c r="F13" s="60">
        <v>10123.001382500001</v>
      </c>
      <c r="G13" s="60">
        <v>7334.9666450000004</v>
      </c>
      <c r="H13" s="64">
        <v>6.14</v>
      </c>
      <c r="I13" s="63">
        <v>3.19</v>
      </c>
      <c r="J13" s="65">
        <v>0</v>
      </c>
      <c r="K13" s="66">
        <v>512.60203259999992</v>
      </c>
      <c r="L13" s="68">
        <v>101.01843592030924</v>
      </c>
      <c r="M13" s="67">
        <v>3.8077208035911405</v>
      </c>
      <c r="N13" s="67">
        <v>7.6223710353962764</v>
      </c>
      <c r="O13" s="67">
        <v>45.561223032328733</v>
      </c>
      <c r="P13" s="67">
        <v>1.0934693527758896</v>
      </c>
      <c r="Q13" s="67">
        <v>0.17348441677725396</v>
      </c>
      <c r="R13" s="67">
        <v>2.5093068726796006</v>
      </c>
      <c r="S13" s="67">
        <v>6.3961490336838164E-3</v>
      </c>
      <c r="T13" s="67">
        <v>1.3940593737108892E-2</v>
      </c>
      <c r="U13" s="67">
        <v>0.45881467850667734</v>
      </c>
      <c r="V13" s="138"/>
    </row>
    <row r="14" spans="1:22">
      <c r="A14" s="69">
        <v>39952</v>
      </c>
      <c r="B14" s="57">
        <v>12</v>
      </c>
      <c r="C14" s="31">
        <v>8</v>
      </c>
      <c r="D14" s="135">
        <f>AVERAGE(D15:D16)</f>
        <v>10160.532476</v>
      </c>
      <c r="E14" s="135">
        <f>AVERAGE(E15:E16)</f>
        <v>4434.0542759999998</v>
      </c>
      <c r="F14" s="135">
        <f>AVERAGE(F15:F16)</f>
        <v>11052.346294999999</v>
      </c>
      <c r="G14" s="135">
        <f>AVERAGE(G15:G16)</f>
        <v>7412.4120543750005</v>
      </c>
      <c r="H14" s="64">
        <v>6.18</v>
      </c>
      <c r="I14" s="63">
        <v>3.25</v>
      </c>
      <c r="J14" s="135">
        <f>AVERAGE(J15:J16)</f>
        <v>16.074628200000003</v>
      </c>
      <c r="K14" s="135">
        <f>AVERAGE(K15:K16)</f>
        <v>558.1468124999999</v>
      </c>
      <c r="L14" s="68">
        <v>105.12892904197251</v>
      </c>
      <c r="M14" s="67">
        <v>3.6588406588488054</v>
      </c>
      <c r="N14" s="67">
        <v>7.3243398084325495</v>
      </c>
      <c r="O14" s="135">
        <f t="shared" ref="O14:U14" si="6">AVERAGE(O15:O16)</f>
        <v>53.512669192384237</v>
      </c>
      <c r="P14" s="135">
        <f t="shared" si="6"/>
        <v>1.2843040606172218</v>
      </c>
      <c r="Q14" s="135">
        <f t="shared" si="6"/>
        <v>0.1890437399263511</v>
      </c>
      <c r="R14" s="135">
        <f t="shared" si="6"/>
        <v>2.1465446431324349</v>
      </c>
      <c r="S14" s="135">
        <f t="shared" si="6"/>
        <v>6.9698014202993278E-3</v>
      </c>
      <c r="T14" s="135">
        <f t="shared" si="6"/>
        <v>1.1925248017402416E-2</v>
      </c>
      <c r="U14" s="135">
        <f t="shared" si="6"/>
        <v>0.58437504336601209</v>
      </c>
      <c r="V14" s="138"/>
    </row>
    <row r="15" spans="1:22">
      <c r="A15" s="46">
        <v>39953</v>
      </c>
      <c r="B15" s="57">
        <v>13</v>
      </c>
      <c r="C15" s="31">
        <v>8</v>
      </c>
      <c r="D15" s="58">
        <v>10073.346104</v>
      </c>
      <c r="E15" s="58">
        <v>4458.9646679999996</v>
      </c>
      <c r="F15" s="60">
        <v>10184.957710000001</v>
      </c>
      <c r="G15" s="60">
        <v>6932.2505162500011</v>
      </c>
      <c r="H15" s="64">
        <v>6.23</v>
      </c>
      <c r="I15" s="63">
        <v>3.31</v>
      </c>
      <c r="J15" s="65">
        <v>32.149256400000006</v>
      </c>
      <c r="K15" s="66">
        <v>553.68163800000002</v>
      </c>
      <c r="L15" s="68">
        <v>101.99311746593951</v>
      </c>
      <c r="M15" s="67">
        <v>3.5827662599099472</v>
      </c>
      <c r="N15" s="67">
        <v>7.5495290185353996</v>
      </c>
      <c r="O15" s="67">
        <v>54.3125</v>
      </c>
      <c r="P15" s="67">
        <v>1.3035000000000001</v>
      </c>
      <c r="Q15" s="67">
        <v>0.19458899249135903</v>
      </c>
      <c r="R15" s="67">
        <v>2.1595718193574003</v>
      </c>
      <c r="S15" s="67">
        <v>7.1742478051336957E-3</v>
      </c>
      <c r="T15" s="67">
        <v>1.1997621218652223E-2</v>
      </c>
      <c r="U15" s="67">
        <v>0.59797252091774489</v>
      </c>
      <c r="V15" s="138"/>
    </row>
    <row r="16" spans="1:22">
      <c r="A16" s="46">
        <v>39955</v>
      </c>
      <c r="B16" s="57">
        <v>15</v>
      </c>
      <c r="C16" s="31">
        <v>8</v>
      </c>
      <c r="D16" s="58">
        <v>10247.718848</v>
      </c>
      <c r="E16" s="58">
        <v>4409.1438840000001</v>
      </c>
      <c r="F16" s="60">
        <v>11919.73488</v>
      </c>
      <c r="G16" s="60">
        <v>7892.5735924999999</v>
      </c>
      <c r="H16" s="64">
        <v>5.94</v>
      </c>
      <c r="I16" s="63">
        <v>3.16</v>
      </c>
      <c r="J16" s="65">
        <v>0</v>
      </c>
      <c r="K16" s="66">
        <v>562.61198699999989</v>
      </c>
      <c r="L16" s="68">
        <v>104.97194771167374</v>
      </c>
      <c r="M16" s="67">
        <v>3.4810966926487028</v>
      </c>
      <c r="N16" s="67">
        <v>7.335293064342844</v>
      </c>
      <c r="O16" s="67">
        <v>52.712838384768482</v>
      </c>
      <c r="P16" s="67">
        <v>1.2651081212344435</v>
      </c>
      <c r="Q16" s="67">
        <v>0.18349848736134314</v>
      </c>
      <c r="R16" s="67">
        <v>2.1335174669074699</v>
      </c>
      <c r="S16" s="67">
        <v>6.7653550354649606E-3</v>
      </c>
      <c r="T16" s="67">
        <v>1.185287481615261E-2</v>
      </c>
      <c r="U16" s="67">
        <v>0.5707775658142793</v>
      </c>
      <c r="V16" s="138"/>
    </row>
    <row r="17" spans="1:22">
      <c r="A17" s="70">
        <v>39956</v>
      </c>
      <c r="B17" s="57">
        <v>16</v>
      </c>
      <c r="C17" s="31">
        <v>8</v>
      </c>
      <c r="D17" s="135">
        <f t="shared" ref="D17:G19" si="7">AVERAGE(D18:D19)</f>
        <v>9884.9612645000016</v>
      </c>
      <c r="E17" s="135">
        <f t="shared" si="7"/>
        <v>4325.8497607499994</v>
      </c>
      <c r="F17" s="135">
        <f t="shared" si="7"/>
        <v>10548.951134062501</v>
      </c>
      <c r="G17" s="135">
        <f t="shared" si="7"/>
        <v>7480.1767875781252</v>
      </c>
      <c r="H17" s="64">
        <v>5.2450000000000001</v>
      </c>
      <c r="I17" s="63">
        <v>3.12</v>
      </c>
      <c r="J17" s="135">
        <f t="shared" ref="J17:K19" si="8">AVERAGE(J18:J19)</f>
        <v>27.907340624999996</v>
      </c>
      <c r="K17" s="135">
        <f t="shared" si="8"/>
        <v>664.12028729999997</v>
      </c>
      <c r="L17" s="68">
        <v>96.035001367240909</v>
      </c>
      <c r="M17" s="67">
        <v>4.1054432695045557</v>
      </c>
      <c r="N17" s="67">
        <v>8.0179100227790432</v>
      </c>
      <c r="O17" s="61">
        <f t="shared" ref="O17:U17" si="9">AVERAGE(O11:O12)</f>
        <v>48.543015342349548</v>
      </c>
      <c r="P17" s="61">
        <f t="shared" si="9"/>
        <v>1.165032368216389</v>
      </c>
      <c r="Q17" s="61">
        <f t="shared" si="9"/>
        <v>0.17931916295816538</v>
      </c>
      <c r="R17" s="61">
        <f t="shared" si="9"/>
        <v>2.3732710365994132</v>
      </c>
      <c r="S17" s="61">
        <f t="shared" si="9"/>
        <v>6.6112686786646332E-3</v>
      </c>
      <c r="T17" s="61">
        <f t="shared" si="9"/>
        <v>1.3184839092218964E-2</v>
      </c>
      <c r="U17" s="61">
        <f t="shared" si="9"/>
        <v>0.50589981532892792</v>
      </c>
      <c r="V17" s="138"/>
    </row>
    <row r="18" spans="1:22">
      <c r="A18" s="70">
        <v>39957</v>
      </c>
      <c r="B18" s="57">
        <v>17</v>
      </c>
      <c r="C18" s="31">
        <v>8</v>
      </c>
      <c r="D18" s="135">
        <f t="shared" si="7"/>
        <v>10014.183923000001</v>
      </c>
      <c r="E18" s="135">
        <f t="shared" si="7"/>
        <v>4295.4902204999989</v>
      </c>
      <c r="F18" s="135">
        <f t="shared" si="7"/>
        <v>10448.272101875002</v>
      </c>
      <c r="G18" s="135">
        <f t="shared" si="7"/>
        <v>7493.7297342187503</v>
      </c>
      <c r="H18" s="64">
        <v>4.55</v>
      </c>
      <c r="I18" s="63">
        <v>3.13</v>
      </c>
      <c r="J18" s="135">
        <f t="shared" si="8"/>
        <v>18.604893749999999</v>
      </c>
      <c r="K18" s="135">
        <f t="shared" si="8"/>
        <v>657.86904300000003</v>
      </c>
      <c r="L18" s="68">
        <v>109.46602870813398</v>
      </c>
      <c r="M18" s="67">
        <v>3.3821052007570462</v>
      </c>
      <c r="N18" s="67">
        <v>7.0341457444576543</v>
      </c>
      <c r="O18" s="61">
        <f t="shared" ref="O18:U18" si="10">AVERAGE(O12:O13)</f>
        <v>47.549084572342608</v>
      </c>
      <c r="P18" s="61">
        <f t="shared" si="10"/>
        <v>1.1411780297362226</v>
      </c>
      <c r="Q18" s="61">
        <f t="shared" si="10"/>
        <v>0.17737424756452824</v>
      </c>
      <c r="R18" s="61">
        <f t="shared" si="10"/>
        <v>2.4186163152928088</v>
      </c>
      <c r="S18" s="61">
        <f t="shared" si="10"/>
        <v>6.5395621303376943E-3</v>
      </c>
      <c r="T18" s="61">
        <f t="shared" si="10"/>
        <v>1.3436757307182273E-2</v>
      </c>
      <c r="U18" s="61">
        <f t="shared" si="10"/>
        <v>0.49020476972151106</v>
      </c>
      <c r="V18" s="138"/>
    </row>
    <row r="19" spans="1:22">
      <c r="A19" s="71">
        <v>39958</v>
      </c>
      <c r="B19" s="57">
        <v>18</v>
      </c>
      <c r="C19" s="31">
        <v>8</v>
      </c>
      <c r="D19" s="135">
        <f t="shared" si="7"/>
        <v>9755.7386060000008</v>
      </c>
      <c r="E19" s="135">
        <f t="shared" si="7"/>
        <v>4356.209300999999</v>
      </c>
      <c r="F19" s="135">
        <f t="shared" si="7"/>
        <v>10649.630166250001</v>
      </c>
      <c r="G19" s="135">
        <f t="shared" si="7"/>
        <v>7466.6238409375001</v>
      </c>
      <c r="H19" s="135">
        <f>AVERAGE(H20:H21)</f>
        <v>5.1050000000000004</v>
      </c>
      <c r="I19" s="135">
        <f>AVERAGE(I20:I21)</f>
        <v>3.0949999999999998</v>
      </c>
      <c r="J19" s="135">
        <f t="shared" si="8"/>
        <v>37.209787499999997</v>
      </c>
      <c r="K19" s="135">
        <f t="shared" si="8"/>
        <v>670.37153160000003</v>
      </c>
      <c r="L19" s="68">
        <v>102.43076172219082</v>
      </c>
      <c r="M19" s="67">
        <v>3.7552195603429612</v>
      </c>
      <c r="N19" s="67">
        <v>7.5172730052361363</v>
      </c>
      <c r="O19" s="61">
        <f t="shared" ref="O19:U19" si="11">AVERAGE(O13:O14)</f>
        <v>49.536946112356489</v>
      </c>
      <c r="P19" s="61">
        <f t="shared" si="11"/>
        <v>1.1888867066965556</v>
      </c>
      <c r="Q19" s="61">
        <f t="shared" si="11"/>
        <v>0.18126407835180253</v>
      </c>
      <c r="R19" s="61">
        <f t="shared" si="11"/>
        <v>2.3279257579060175</v>
      </c>
      <c r="S19" s="61">
        <f t="shared" si="11"/>
        <v>6.6829752269915721E-3</v>
      </c>
      <c r="T19" s="61">
        <f t="shared" si="11"/>
        <v>1.2932920877255654E-2</v>
      </c>
      <c r="U19" s="61">
        <f t="shared" si="11"/>
        <v>0.52159486093634477</v>
      </c>
      <c r="V19" s="138"/>
    </row>
    <row r="20" spans="1:22">
      <c r="A20" s="46">
        <v>39959</v>
      </c>
      <c r="B20" s="57">
        <v>19</v>
      </c>
      <c r="C20" s="31">
        <v>8</v>
      </c>
      <c r="D20" s="58">
        <v>10272.629240000002</v>
      </c>
      <c r="E20" s="58">
        <v>4234.7711399999989</v>
      </c>
      <c r="F20" s="60">
        <v>10246.914037500001</v>
      </c>
      <c r="G20" s="60">
        <v>7520.8356274999996</v>
      </c>
      <c r="H20" s="64">
        <v>5.91</v>
      </c>
      <c r="I20" s="63">
        <v>3.01</v>
      </c>
      <c r="J20" s="65">
        <v>0</v>
      </c>
      <c r="K20" s="66">
        <v>645.36655440000004</v>
      </c>
      <c r="L20" s="68">
        <v>101.32786767079411</v>
      </c>
      <c r="M20" s="67">
        <v>3.6062882640263521</v>
      </c>
      <c r="N20" s="67">
        <v>7.5990940863540777</v>
      </c>
      <c r="O20" s="67">
        <v>52.712838384768482</v>
      </c>
      <c r="P20" s="67">
        <v>1.2651081212344435</v>
      </c>
      <c r="Q20" s="67">
        <v>0.19009769043050839</v>
      </c>
      <c r="R20" s="67">
        <v>2.206339012256751</v>
      </c>
      <c r="S20" s="67">
        <v>7.008659230262582E-3</v>
      </c>
      <c r="T20" s="67">
        <v>1.2257438956981949E-2</v>
      </c>
      <c r="U20" s="67">
        <v>0.57178822222650239</v>
      </c>
      <c r="V20" s="138"/>
    </row>
    <row r="21" spans="1:22">
      <c r="A21" s="46">
        <v>39960</v>
      </c>
      <c r="B21" s="57">
        <v>20</v>
      </c>
      <c r="C21" s="31">
        <v>8</v>
      </c>
      <c r="D21" s="58">
        <v>9238.8479719999996</v>
      </c>
      <c r="E21" s="58">
        <v>4477.6474619999999</v>
      </c>
      <c r="F21" s="61">
        <f>AVERAGE(F15:F16)</f>
        <v>11052.346294999999</v>
      </c>
      <c r="G21" s="61">
        <f>AVERAGE(G15:G16)</f>
        <v>7412.4120543750005</v>
      </c>
      <c r="H21" s="64">
        <v>4.3</v>
      </c>
      <c r="I21" s="63">
        <v>3.18</v>
      </c>
      <c r="J21" s="65">
        <v>74.419574999999995</v>
      </c>
      <c r="K21" s="66">
        <v>695.37650880000001</v>
      </c>
      <c r="L21" s="68">
        <v>101.32786767079411</v>
      </c>
      <c r="M21" s="67">
        <v>3.5113859412888169</v>
      </c>
      <c r="N21" s="67">
        <v>7.5990940863540777</v>
      </c>
      <c r="O21" s="67">
        <v>52.712838384768482</v>
      </c>
      <c r="P21" s="67">
        <v>1.2651081212344435</v>
      </c>
      <c r="Q21" s="67">
        <v>0.18509511962970554</v>
      </c>
      <c r="R21" s="67">
        <v>1.6940410929586374</v>
      </c>
      <c r="S21" s="67">
        <v>6.8242208294661977E-3</v>
      </c>
      <c r="T21" s="67">
        <v>9.4113394053257637E-3</v>
      </c>
      <c r="U21" s="67">
        <v>0.72510622936459534</v>
      </c>
      <c r="V21" s="138"/>
    </row>
    <row r="22" spans="1:22">
      <c r="A22" s="70">
        <v>39961</v>
      </c>
      <c r="B22" s="57">
        <v>21</v>
      </c>
      <c r="C22" s="31">
        <v>8</v>
      </c>
      <c r="D22" s="61">
        <f>AVERAGE(D16:D17)</f>
        <v>10066.340056250001</v>
      </c>
      <c r="E22" s="61">
        <f>AVERAGE(E16:E17)</f>
        <v>4367.4968223750002</v>
      </c>
      <c r="F22" s="61">
        <f>AVERAGE(F16:F17)</f>
        <v>11234.34300703125</v>
      </c>
      <c r="G22" s="61">
        <f>AVERAGE(G16:G17)</f>
        <v>7686.3751900390625</v>
      </c>
      <c r="H22" s="64">
        <v>4.2</v>
      </c>
      <c r="I22" s="63">
        <v>3.21</v>
      </c>
      <c r="J22" s="61">
        <f t="shared" ref="J22:U22" si="12">AVERAGE(J16:J17)</f>
        <v>13.953670312499998</v>
      </c>
      <c r="K22" s="61">
        <f t="shared" si="12"/>
        <v>613.36613714999999</v>
      </c>
      <c r="L22" s="61">
        <f t="shared" si="12"/>
        <v>100.50347453945733</v>
      </c>
      <c r="M22" s="61">
        <f t="shared" si="12"/>
        <v>3.7932699810766293</v>
      </c>
      <c r="N22" s="61">
        <f t="shared" si="12"/>
        <v>7.6766015435609436</v>
      </c>
      <c r="O22" s="61">
        <f t="shared" si="12"/>
        <v>50.627926863559011</v>
      </c>
      <c r="P22" s="61">
        <f t="shared" si="12"/>
        <v>1.2150702447254162</v>
      </c>
      <c r="Q22" s="61">
        <f t="shared" si="12"/>
        <v>0.18140882515975426</v>
      </c>
      <c r="R22" s="61">
        <f t="shared" si="12"/>
        <v>2.2533942517534413</v>
      </c>
      <c r="S22" s="61">
        <f t="shared" si="12"/>
        <v>6.6883118570647965E-3</v>
      </c>
      <c r="T22" s="61">
        <f t="shared" si="12"/>
        <v>1.2518856954185788E-2</v>
      </c>
      <c r="U22" s="61">
        <f t="shared" si="12"/>
        <v>0.53833869057160366</v>
      </c>
      <c r="V22" s="138"/>
    </row>
    <row r="23" spans="1:22">
      <c r="A23" s="46">
        <v>39962</v>
      </c>
      <c r="B23" s="57">
        <v>22</v>
      </c>
      <c r="C23" s="31">
        <v>8</v>
      </c>
      <c r="D23" s="58">
        <v>9381.2212840000011</v>
      </c>
      <c r="E23" s="58">
        <v>4111.3651170000003</v>
      </c>
      <c r="F23" s="60">
        <v>11052.346294999999</v>
      </c>
      <c r="G23" s="60">
        <v>7180.0758262499994</v>
      </c>
      <c r="H23" s="64">
        <v>6.18</v>
      </c>
      <c r="I23" s="63">
        <v>3.02</v>
      </c>
      <c r="J23" s="65">
        <v>0</v>
      </c>
      <c r="K23" s="66">
        <v>0</v>
      </c>
      <c r="L23" s="68">
        <v>79.787798408488072</v>
      </c>
      <c r="M23" s="67">
        <v>4.4593441240026594</v>
      </c>
      <c r="N23" s="67">
        <v>9.6505984042553177</v>
      </c>
      <c r="O23" s="67">
        <v>51.284382539310492</v>
      </c>
      <c r="P23" s="67">
        <v>1.2308251809434518</v>
      </c>
      <c r="Q23" s="67">
        <v>0.22869470992977883</v>
      </c>
      <c r="R23" s="67">
        <v>1.8750214115388091</v>
      </c>
      <c r="S23" s="67">
        <v>8.4316820789966367E-3</v>
      </c>
      <c r="T23" s="67">
        <v>1.041678561966005E-2</v>
      </c>
      <c r="U23" s="67">
        <v>0.80943223628248218</v>
      </c>
      <c r="V23" s="138"/>
    </row>
    <row r="24" spans="1:22">
      <c r="A24" s="70">
        <v>39963</v>
      </c>
      <c r="B24" s="57">
        <v>23</v>
      </c>
      <c r="C24" s="31">
        <v>8</v>
      </c>
      <c r="D24" s="61">
        <f>AVERAGE(D18:D19)</f>
        <v>9884.9612645000016</v>
      </c>
      <c r="E24" s="61">
        <f>AVERAGE(E18:E19)</f>
        <v>4325.8497607499994</v>
      </c>
      <c r="F24" s="61">
        <f>AVERAGE(F18:F19)</f>
        <v>10548.951134062501</v>
      </c>
      <c r="G24" s="61">
        <f>AVERAGE(G18:G19)</f>
        <v>7480.1767875781252</v>
      </c>
      <c r="H24" s="61">
        <f>AVERAGE(H18:H19)</f>
        <v>4.8275000000000006</v>
      </c>
      <c r="I24" s="63">
        <v>3.16</v>
      </c>
      <c r="J24" s="61">
        <f t="shared" ref="J24:U24" si="13">AVERAGE(J18:J19)</f>
        <v>27.907340624999996</v>
      </c>
      <c r="K24" s="61">
        <f t="shared" si="13"/>
        <v>664.12028729999997</v>
      </c>
      <c r="L24" s="61">
        <f t="shared" si="13"/>
        <v>105.94839521516241</v>
      </c>
      <c r="M24" s="61">
        <f t="shared" si="13"/>
        <v>3.5686623805500037</v>
      </c>
      <c r="N24" s="61">
        <f t="shared" si="13"/>
        <v>7.2757093748468957</v>
      </c>
      <c r="O24" s="61">
        <f t="shared" si="13"/>
        <v>48.543015342349548</v>
      </c>
      <c r="P24" s="61">
        <f t="shared" si="13"/>
        <v>1.165032368216389</v>
      </c>
      <c r="Q24" s="61">
        <f t="shared" si="13"/>
        <v>0.17931916295816538</v>
      </c>
      <c r="R24" s="61">
        <f t="shared" si="13"/>
        <v>2.3732710365994132</v>
      </c>
      <c r="S24" s="61">
        <f t="shared" si="13"/>
        <v>6.6112686786646332E-3</v>
      </c>
      <c r="T24" s="61">
        <f t="shared" si="13"/>
        <v>1.3184839092218964E-2</v>
      </c>
      <c r="U24" s="61">
        <f t="shared" si="13"/>
        <v>0.50589981532892792</v>
      </c>
      <c r="V24" s="138"/>
    </row>
    <row r="25" spans="1:22">
      <c r="A25" s="72">
        <v>39964</v>
      </c>
      <c r="B25" s="57">
        <v>24</v>
      </c>
      <c r="C25" s="31">
        <v>6</v>
      </c>
      <c r="D25" s="59">
        <f t="shared" ref="D25:K25" si="14">AVERAGE(D26:D29)</f>
        <v>9687.6907455312503</v>
      </c>
      <c r="E25" s="59">
        <f t="shared" si="14"/>
        <v>5151.4199149296874</v>
      </c>
      <c r="F25" s="59">
        <f t="shared" si="14"/>
        <v>10102.429945634765</v>
      </c>
      <c r="G25" s="59">
        <f t="shared" si="14"/>
        <v>7976.2509371606448</v>
      </c>
      <c r="H25" s="59">
        <f t="shared" si="14"/>
        <v>4.9536718749999995</v>
      </c>
      <c r="I25" s="59">
        <f t="shared" si="14"/>
        <v>3.1987500000000004</v>
      </c>
      <c r="J25" s="59">
        <f t="shared" si="14"/>
        <v>47.516898637499999</v>
      </c>
      <c r="K25" s="59">
        <f t="shared" si="14"/>
        <v>371.84980974999996</v>
      </c>
      <c r="L25" s="68">
        <v>137.38140417457305</v>
      </c>
      <c r="M25" s="67">
        <v>2.5898792645027626</v>
      </c>
      <c r="N25" s="67">
        <v>5.6048342541436469</v>
      </c>
      <c r="O25" s="59">
        <f t="shared" ref="O25:U25" si="15">AVERAGE(O26:O29)</f>
        <v>54.643838224483396</v>
      </c>
      <c r="P25" s="59">
        <f t="shared" si="15"/>
        <v>1.3114521173876013</v>
      </c>
      <c r="Q25" s="59">
        <f t="shared" si="15"/>
        <v>0.17038311267933798</v>
      </c>
      <c r="R25" s="59">
        <f t="shared" si="15"/>
        <v>1.7005003534475487</v>
      </c>
      <c r="S25" s="59">
        <f t="shared" si="15"/>
        <v>6.2818079096939091E-3</v>
      </c>
      <c r="T25" s="59">
        <f t="shared" si="15"/>
        <v>9.4472241858197144E-3</v>
      </c>
      <c r="U25" s="59">
        <f t="shared" si="15"/>
        <v>0.67752802344203633</v>
      </c>
      <c r="V25" s="138">
        <f>COUNT(C25:C38)</f>
        <v>14</v>
      </c>
    </row>
    <row r="26" spans="1:22">
      <c r="A26" s="72">
        <v>39965</v>
      </c>
      <c r="B26" s="57">
        <v>25</v>
      </c>
      <c r="C26" s="31">
        <v>6</v>
      </c>
      <c r="D26" s="59">
        <f>AVERAGE(D27:D30)</f>
        <v>9624.1982641249997</v>
      </c>
      <c r="E26" s="59">
        <f>AVERAGE(E27:E30)</f>
        <v>5119.2960833437501</v>
      </c>
      <c r="F26" s="59">
        <f t="shared" ref="F26:K26" si="16">AVERAGE(F27:F30)</f>
        <v>9858.7189230078111</v>
      </c>
      <c r="G26" s="59">
        <f t="shared" si="16"/>
        <v>7829.4071804785162</v>
      </c>
      <c r="H26" s="59">
        <f t="shared" si="16"/>
        <v>5.1409374999999997</v>
      </c>
      <c r="I26" s="59">
        <f t="shared" si="16"/>
        <v>3.1950000000000003</v>
      </c>
      <c r="J26" s="59">
        <f t="shared" si="16"/>
        <v>47.516898637499999</v>
      </c>
      <c r="K26" s="59">
        <f t="shared" si="16"/>
        <v>371.84980974999991</v>
      </c>
      <c r="L26" s="68">
        <v>133.71077304363413</v>
      </c>
      <c r="M26" s="67">
        <v>2.6609766879733066</v>
      </c>
      <c r="N26" s="67">
        <v>5.7586982893945589</v>
      </c>
      <c r="O26" s="59">
        <f t="shared" ref="O26:U26" si="17">AVERAGE(O27:O30)</f>
        <v>57.653242475477498</v>
      </c>
      <c r="P26" s="59">
        <f t="shared" si="17"/>
        <v>1.3836778194114598</v>
      </c>
      <c r="Q26" s="59">
        <f t="shared" si="17"/>
        <v>0.1743230350426701</v>
      </c>
      <c r="R26" s="59">
        <f t="shared" si="17"/>
        <v>1.6720414443144744</v>
      </c>
      <c r="S26" s="59">
        <f t="shared" si="17"/>
        <v>6.4270678188266817E-3</v>
      </c>
      <c r="T26" s="59">
        <f t="shared" si="17"/>
        <v>9.2891191350804141E-3</v>
      </c>
      <c r="U26" s="59">
        <f t="shared" si="17"/>
        <v>0.70393419390736911</v>
      </c>
      <c r="V26" s="138"/>
    </row>
    <row r="27" spans="1:22">
      <c r="A27" s="46">
        <v>39966</v>
      </c>
      <c r="B27" s="57">
        <v>26</v>
      </c>
      <c r="C27" s="31">
        <v>6</v>
      </c>
      <c r="D27" s="58">
        <v>9382.3205785500013</v>
      </c>
      <c r="E27" s="58">
        <v>5595.4127595000009</v>
      </c>
      <c r="F27" s="60">
        <v>9069.7438149999998</v>
      </c>
      <c r="G27" s="60">
        <v>8698.0058500000014</v>
      </c>
      <c r="H27" s="64">
        <v>4.68</v>
      </c>
      <c r="I27" s="63">
        <v>3.22</v>
      </c>
      <c r="J27" s="65">
        <v>67.275295799999995</v>
      </c>
      <c r="K27" s="66">
        <v>426.27532559999997</v>
      </c>
      <c r="L27" s="68">
        <v>132.2971063752471</v>
      </c>
      <c r="M27" s="67">
        <v>2.7620974487796501</v>
      </c>
      <c r="N27" s="67">
        <v>5.8202331184476135</v>
      </c>
      <c r="O27" s="67">
        <v>55.504205740813028</v>
      </c>
      <c r="P27" s="67">
        <v>1.3321009377795126</v>
      </c>
      <c r="Q27" s="67">
        <v>0.15330802507324048</v>
      </c>
      <c r="R27" s="67">
        <v>1.3838023879677035</v>
      </c>
      <c r="S27" s="67">
        <v>5.6522712220729455E-3</v>
      </c>
      <c r="T27" s="67">
        <v>7.6877910442650198E-3</v>
      </c>
      <c r="U27" s="67">
        <v>0.73522695785149594</v>
      </c>
      <c r="V27" s="138"/>
    </row>
    <row r="28" spans="1:22">
      <c r="A28" s="46">
        <v>39967</v>
      </c>
      <c r="B28" s="57">
        <v>27</v>
      </c>
      <c r="C28" s="31">
        <v>6</v>
      </c>
      <c r="D28" s="58">
        <v>10111.1528652</v>
      </c>
      <c r="E28" s="58">
        <v>5672.3633780000009</v>
      </c>
      <c r="F28" s="60">
        <v>10680.608329999999</v>
      </c>
      <c r="G28" s="60">
        <v>8047.46441125</v>
      </c>
      <c r="H28" s="64">
        <v>4.49</v>
      </c>
      <c r="I28" s="62">
        <v>3.08</v>
      </c>
      <c r="J28" s="65">
        <v>61.321729799999993</v>
      </c>
      <c r="K28" s="66">
        <v>357.21395999999999</v>
      </c>
      <c r="L28" s="68">
        <v>135.30993001239653</v>
      </c>
      <c r="M28" s="67">
        <v>2.7005963270140039</v>
      </c>
      <c r="N28" s="67">
        <v>5.6906392600266349</v>
      </c>
      <c r="O28" s="67">
        <v>55.504205740813028</v>
      </c>
      <c r="P28" s="67">
        <v>1.3321009377795126</v>
      </c>
      <c r="Q28" s="67">
        <v>0.14989445415746924</v>
      </c>
      <c r="R28" s="67">
        <v>1.6220113574389057</v>
      </c>
      <c r="S28" s="67">
        <v>5.5264172190453717E-3</v>
      </c>
      <c r="T28" s="67">
        <v>9.011174207993921E-3</v>
      </c>
      <c r="U28" s="67">
        <v>0.61328491620357539</v>
      </c>
      <c r="V28" s="138"/>
    </row>
    <row r="29" spans="1:22">
      <c r="A29" s="70">
        <v>39968</v>
      </c>
      <c r="B29" s="57">
        <v>28</v>
      </c>
      <c r="C29" s="31">
        <v>6</v>
      </c>
      <c r="D29" s="61">
        <f>AVERAGE(D23:D24)</f>
        <v>9633.0912742500004</v>
      </c>
      <c r="E29" s="61">
        <f>AVERAGE(E23:E24)</f>
        <v>4218.6074388750003</v>
      </c>
      <c r="F29" s="61">
        <f>AVERAGE(F23:F24)</f>
        <v>10800.648714531249</v>
      </c>
      <c r="G29" s="61">
        <f>AVERAGE(G23:G24)</f>
        <v>7330.1263069140623</v>
      </c>
      <c r="H29" s="61">
        <f>AVERAGE(H23:H24)</f>
        <v>5.5037500000000001</v>
      </c>
      <c r="I29" s="63">
        <v>3.3</v>
      </c>
      <c r="J29" s="61">
        <f>AVERAGE(J23:J24)</f>
        <v>13.953670312499998</v>
      </c>
      <c r="K29" s="61">
        <f>AVERAGE(K23:K24)</f>
        <v>332.06014364999999</v>
      </c>
      <c r="L29" s="68">
        <v>133.97461400743677</v>
      </c>
      <c r="M29" s="67">
        <v>2.7275129897348771</v>
      </c>
      <c r="N29" s="67">
        <v>5.7473574804048937</v>
      </c>
      <c r="O29" s="61">
        <f t="shared" ref="O29:U29" si="18">AVERAGE(O23:O24)</f>
        <v>49.913698940830017</v>
      </c>
      <c r="P29" s="61">
        <f t="shared" si="18"/>
        <v>1.1979287745799203</v>
      </c>
      <c r="Q29" s="61">
        <f t="shared" si="18"/>
        <v>0.20400693644397211</v>
      </c>
      <c r="R29" s="61">
        <f t="shared" si="18"/>
        <v>2.1241462240691114</v>
      </c>
      <c r="S29" s="61">
        <f t="shared" si="18"/>
        <v>7.521475378830635E-3</v>
      </c>
      <c r="T29" s="61">
        <f t="shared" si="18"/>
        <v>1.1800812355939508E-2</v>
      </c>
      <c r="U29" s="61">
        <f t="shared" si="18"/>
        <v>0.65766602580570499</v>
      </c>
      <c r="V29" s="138"/>
    </row>
    <row r="30" spans="1:22">
      <c r="A30" s="46">
        <v>39969</v>
      </c>
      <c r="B30" s="57">
        <v>29</v>
      </c>
      <c r="C30" s="31">
        <v>6</v>
      </c>
      <c r="D30" s="58">
        <v>9370.228338500001</v>
      </c>
      <c r="E30" s="58">
        <v>4990.800757</v>
      </c>
      <c r="F30" s="60">
        <v>8883.8748324999997</v>
      </c>
      <c r="G30" s="60">
        <v>7242.0321537500004</v>
      </c>
      <c r="H30" s="64">
        <v>5.89</v>
      </c>
      <c r="I30" s="63">
        <v>3.18</v>
      </c>
      <c r="J30" s="23"/>
      <c r="K30" s="23"/>
      <c r="L30" s="68">
        <v>132.97655933624026</v>
      </c>
      <c r="M30" s="67">
        <v>2.6756689432784349</v>
      </c>
      <c r="N30" s="67">
        <v>5.7904942332956795</v>
      </c>
      <c r="O30" s="67">
        <v>69.69085947945392</v>
      </c>
      <c r="P30" s="67">
        <v>1.6725806275068942</v>
      </c>
      <c r="Q30" s="67">
        <v>0.19008272449599856</v>
      </c>
      <c r="R30" s="67">
        <v>1.5582058077821772</v>
      </c>
      <c r="S30" s="67">
        <v>7.0081074553577719E-3</v>
      </c>
      <c r="T30" s="67">
        <v>8.6566989321232059E-3</v>
      </c>
      <c r="U30" s="67">
        <v>0.80955887576870045</v>
      </c>
      <c r="V30" s="138"/>
    </row>
    <row r="31" spans="1:22">
      <c r="A31" s="72">
        <v>39970</v>
      </c>
      <c r="B31" s="57">
        <v>30</v>
      </c>
      <c r="C31" s="31">
        <v>6</v>
      </c>
      <c r="D31" s="61">
        <f t="shared" ref="D31:I31" si="19">AVERAGE(D27:D28)</f>
        <v>9746.7367218750005</v>
      </c>
      <c r="E31" s="61">
        <f t="shared" si="19"/>
        <v>5633.8880687500005</v>
      </c>
      <c r="F31" s="61">
        <f t="shared" si="19"/>
        <v>9875.1760724999986</v>
      </c>
      <c r="G31" s="61">
        <f t="shared" si="19"/>
        <v>8372.7351306250002</v>
      </c>
      <c r="H31" s="61">
        <f t="shared" si="19"/>
        <v>4.585</v>
      </c>
      <c r="I31" s="61">
        <f t="shared" si="19"/>
        <v>3.1500000000000004</v>
      </c>
      <c r="J31" s="23"/>
      <c r="K31" s="23"/>
      <c r="L31" s="68">
        <v>136.23238030017691</v>
      </c>
      <c r="M31" s="67">
        <v>2.6117230662491626</v>
      </c>
      <c r="N31" s="67">
        <v>5.6521070710455765</v>
      </c>
      <c r="O31" s="61">
        <f>AVERAGE(O27:O28)</f>
        <v>55.504205740813028</v>
      </c>
      <c r="P31" s="61">
        <f t="shared" ref="P31:U31" si="20">AVERAGE(P27:P28)</f>
        <v>1.3321009377795126</v>
      </c>
      <c r="Q31" s="61">
        <f t="shared" si="20"/>
        <v>0.15160123961535488</v>
      </c>
      <c r="R31" s="61">
        <f t="shared" si="20"/>
        <v>1.5029068727033046</v>
      </c>
      <c r="S31" s="61">
        <f t="shared" si="20"/>
        <v>5.589344220559159E-3</v>
      </c>
      <c r="T31" s="61">
        <f t="shared" si="20"/>
        <v>8.3494826261294695E-3</v>
      </c>
      <c r="U31" s="61">
        <f t="shared" si="20"/>
        <v>0.67425593702753561</v>
      </c>
      <c r="V31" s="138"/>
    </row>
    <row r="32" spans="1:22">
      <c r="A32" s="72">
        <v>39972</v>
      </c>
      <c r="B32" s="57">
        <v>32</v>
      </c>
      <c r="C32" s="31">
        <v>6</v>
      </c>
      <c r="D32" s="61">
        <f t="shared" ref="D32:I32" si="21">AVERAGE(D28:D29)</f>
        <v>9872.1220697249992</v>
      </c>
      <c r="E32" s="61">
        <f t="shared" si="21"/>
        <v>4945.4854084375002</v>
      </c>
      <c r="F32" s="61">
        <f t="shared" si="21"/>
        <v>10740.628522265624</v>
      </c>
      <c r="G32" s="61">
        <f t="shared" si="21"/>
        <v>7688.7953590820307</v>
      </c>
      <c r="H32" s="61">
        <f t="shared" si="21"/>
        <v>4.9968750000000002</v>
      </c>
      <c r="I32" s="61">
        <f t="shared" si="21"/>
        <v>3.19</v>
      </c>
      <c r="J32" s="23"/>
      <c r="K32" s="23"/>
      <c r="L32" s="68">
        <v>135.50129246676514</v>
      </c>
      <c r="M32" s="67">
        <v>2.625814437063533</v>
      </c>
      <c r="N32" s="67">
        <v>5.6826026230625111</v>
      </c>
      <c r="O32" s="61">
        <f t="shared" ref="O32:U32" si="22">AVERAGE(O28:O29)</f>
        <v>52.708952340821526</v>
      </c>
      <c r="P32" s="61">
        <f t="shared" si="22"/>
        <v>1.2650148561797163</v>
      </c>
      <c r="Q32" s="61">
        <f t="shared" si="22"/>
        <v>0.17695069530072066</v>
      </c>
      <c r="R32" s="61">
        <f t="shared" si="22"/>
        <v>1.8730787907540085</v>
      </c>
      <c r="S32" s="61">
        <f t="shared" si="22"/>
        <v>6.5239462989380038E-3</v>
      </c>
      <c r="T32" s="61">
        <f t="shared" si="22"/>
        <v>1.0405993281966714E-2</v>
      </c>
      <c r="U32" s="61">
        <f t="shared" si="22"/>
        <v>0.63547547100464019</v>
      </c>
      <c r="V32" s="138"/>
    </row>
    <row r="33" spans="1:22">
      <c r="A33" s="46">
        <v>39973</v>
      </c>
      <c r="B33" s="57">
        <v>33</v>
      </c>
      <c r="C33" s="31">
        <v>6</v>
      </c>
      <c r="D33" s="58">
        <v>9370.2283384999992</v>
      </c>
      <c r="E33" s="58">
        <v>5045.7654845000006</v>
      </c>
      <c r="F33" s="60">
        <v>10308.870365000001</v>
      </c>
      <c r="G33" s="60">
        <v>8047.46441125</v>
      </c>
      <c r="H33" s="64">
        <v>6.09</v>
      </c>
      <c r="I33" s="63">
        <v>3.08</v>
      </c>
      <c r="J33" s="23"/>
      <c r="K33" s="23"/>
      <c r="L33" s="68">
        <v>137.55708306644519</v>
      </c>
      <c r="M33" s="67">
        <v>2.5865716404304298</v>
      </c>
      <c r="N33" s="67">
        <v>5.5976761271396063</v>
      </c>
      <c r="O33" s="67">
        <v>85.452702702702709</v>
      </c>
      <c r="P33" s="67">
        <v>2.0508648648648649</v>
      </c>
      <c r="Q33" s="67">
        <v>0.22102953740894354</v>
      </c>
      <c r="R33" s="67">
        <v>1.5386492890317671</v>
      </c>
      <c r="S33" s="67">
        <v>8.1490769509803863E-3</v>
      </c>
      <c r="T33" s="67">
        <v>8.5480516057320401E-3</v>
      </c>
      <c r="U33" s="67">
        <v>0.95332566143094943</v>
      </c>
      <c r="V33" s="138"/>
    </row>
    <row r="34" spans="1:22">
      <c r="A34" s="46">
        <v>39975</v>
      </c>
      <c r="B34" s="57">
        <v>35</v>
      </c>
      <c r="C34" s="31">
        <v>6</v>
      </c>
      <c r="D34" s="58">
        <v>8908.5246275000009</v>
      </c>
      <c r="E34" s="58">
        <v>5001.793702500001</v>
      </c>
      <c r="F34" s="61">
        <f>AVERAGE(F30:F31)</f>
        <v>9379.5254524999982</v>
      </c>
      <c r="G34" s="61">
        <f>AVERAGE(G30:G31)</f>
        <v>7807.3836421875003</v>
      </c>
      <c r="H34" s="64">
        <v>6</v>
      </c>
      <c r="I34" s="63">
        <v>3.13</v>
      </c>
      <c r="J34" s="23"/>
      <c r="K34" s="23"/>
      <c r="L34" s="68">
        <v>137.25127433431706</v>
      </c>
      <c r="M34" s="67">
        <v>2.5923347650189266</v>
      </c>
      <c r="N34" s="67">
        <v>5.6101482753772594</v>
      </c>
      <c r="O34" s="67">
        <v>58.659238296500327</v>
      </c>
      <c r="P34" s="67">
        <v>1.4078217191160078</v>
      </c>
      <c r="Q34" s="67">
        <v>0.1520643827255474</v>
      </c>
      <c r="R34" s="67">
        <v>1.3900197465286563</v>
      </c>
      <c r="S34" s="67">
        <v>5.6064197159364686E-3</v>
      </c>
      <c r="T34" s="67">
        <v>7.7223319251592017E-3</v>
      </c>
      <c r="U34" s="67">
        <v>0.72600087256944579</v>
      </c>
      <c r="V34" s="138"/>
    </row>
    <row r="35" spans="1:22">
      <c r="A35" s="46">
        <v>39979</v>
      </c>
      <c r="B35" s="57">
        <v>39</v>
      </c>
      <c r="C35" s="31">
        <v>6</v>
      </c>
      <c r="D35" s="58">
        <v>9590.0872485</v>
      </c>
      <c r="E35" s="58">
        <v>5903.215233500001</v>
      </c>
      <c r="F35" s="60">
        <v>9193.6564699999999</v>
      </c>
      <c r="G35" s="60">
        <v>7458.8792999999996</v>
      </c>
      <c r="H35" s="64">
        <v>5.97</v>
      </c>
      <c r="I35" s="63">
        <v>3.07</v>
      </c>
      <c r="J35" s="65">
        <v>44.651744999999998</v>
      </c>
      <c r="K35" s="66">
        <v>384.60036359999998</v>
      </c>
      <c r="L35" s="68">
        <v>131.98106764200864</v>
      </c>
      <c r="M35" s="67">
        <v>2.7687115017979309</v>
      </c>
      <c r="N35" s="67">
        <v>5.8341701105842123</v>
      </c>
      <c r="O35" s="67">
        <v>57.39875071763997</v>
      </c>
      <c r="P35" s="67">
        <v>1.3775700172233594</v>
      </c>
      <c r="Q35" s="67">
        <v>0.15892058130076203</v>
      </c>
      <c r="R35" s="67">
        <v>1.3472475545412621</v>
      </c>
      <c r="S35" s="67">
        <v>5.859199007046568E-3</v>
      </c>
      <c r="T35" s="67">
        <v>7.4847086363403446E-3</v>
      </c>
      <c r="U35" s="67">
        <v>0.78282259092872708</v>
      </c>
      <c r="V35" s="138"/>
    </row>
    <row r="36" spans="1:22">
      <c r="A36" s="45">
        <v>39981</v>
      </c>
      <c r="B36" s="57">
        <v>41</v>
      </c>
      <c r="C36" s="31">
        <v>6</v>
      </c>
      <c r="D36" s="58">
        <v>9524.1295754999992</v>
      </c>
      <c r="E36" s="58">
        <v>5441.5115225000009</v>
      </c>
      <c r="F36" s="60">
        <v>9751.2634175000003</v>
      </c>
      <c r="G36" s="60">
        <v>7861.5954287499999</v>
      </c>
      <c r="H36" s="64">
        <v>5.99</v>
      </c>
      <c r="I36" s="63">
        <v>2.99</v>
      </c>
      <c r="J36" s="23"/>
      <c r="K36" s="23"/>
      <c r="L36" s="68">
        <v>123.63309136513526</v>
      </c>
      <c r="M36" s="67">
        <v>2.8778803965128108</v>
      </c>
      <c r="N36" s="67">
        <v>6.2281060151274463</v>
      </c>
      <c r="O36" s="67">
        <v>43.498836850082498</v>
      </c>
      <c r="P36" s="67">
        <v>1.04397208440198</v>
      </c>
      <c r="Q36" s="67">
        <v>0.12518444984196148</v>
      </c>
      <c r="R36" s="67">
        <v>1.4526006065299657</v>
      </c>
      <c r="S36" s="67">
        <v>4.615390896560826E-3</v>
      </c>
      <c r="T36" s="67">
        <v>8.0700033696109209E-3</v>
      </c>
      <c r="U36" s="67">
        <v>0.57191932706508253</v>
      </c>
      <c r="V36" s="138"/>
    </row>
    <row r="37" spans="1:22">
      <c r="A37" s="70">
        <v>39983</v>
      </c>
      <c r="B37" s="57">
        <v>43</v>
      </c>
      <c r="C37" s="31">
        <v>6</v>
      </c>
      <c r="D37" s="61">
        <f>AVERAGE(D33:D34)</f>
        <v>9139.376483</v>
      </c>
      <c r="E37" s="61">
        <f>AVERAGE(E33:E34)</f>
        <v>5023.7795935000013</v>
      </c>
      <c r="F37" s="61">
        <f>AVERAGE(F33:F34)</f>
        <v>9844.1979087500004</v>
      </c>
      <c r="G37" s="61">
        <f>AVERAGE(G33:G34)</f>
        <v>7927.4240267187506</v>
      </c>
      <c r="H37" s="64">
        <v>4.25</v>
      </c>
      <c r="I37" s="63">
        <v>3.04</v>
      </c>
      <c r="J37" s="23"/>
      <c r="K37" s="23"/>
      <c r="L37" s="61">
        <f t="shared" ref="L37:U37" si="23">AVERAGE(L33:L34)</f>
        <v>137.40417870038112</v>
      </c>
      <c r="M37" s="61">
        <f t="shared" si="23"/>
        <v>2.5894532027246782</v>
      </c>
      <c r="N37" s="61">
        <f t="shared" si="23"/>
        <v>5.6039122012584333</v>
      </c>
      <c r="O37" s="61">
        <f t="shared" si="23"/>
        <v>72.055970499601514</v>
      </c>
      <c r="P37" s="61">
        <f t="shared" si="23"/>
        <v>1.7293432919904363</v>
      </c>
      <c r="Q37" s="61">
        <f t="shared" si="23"/>
        <v>0.18654696006724547</v>
      </c>
      <c r="R37" s="61">
        <f t="shared" si="23"/>
        <v>1.4643345177802116</v>
      </c>
      <c r="S37" s="61">
        <f t="shared" si="23"/>
        <v>6.877748333458427E-3</v>
      </c>
      <c r="T37" s="61">
        <f t="shared" si="23"/>
        <v>8.13519176544562E-3</v>
      </c>
      <c r="U37" s="61">
        <f t="shared" si="23"/>
        <v>0.83966326700019756</v>
      </c>
      <c r="V37" s="138"/>
    </row>
    <row r="38" spans="1:22">
      <c r="A38" s="46">
        <v>39986</v>
      </c>
      <c r="B38" s="57">
        <v>46</v>
      </c>
      <c r="C38" s="31">
        <v>6</v>
      </c>
      <c r="D38" s="58">
        <v>9898.9733600000018</v>
      </c>
      <c r="E38" s="58">
        <v>5929.9233156</v>
      </c>
      <c r="F38" s="60">
        <v>10184.957710000001</v>
      </c>
      <c r="G38" s="60">
        <v>7923.5517562500008</v>
      </c>
      <c r="H38" s="64">
        <v>4.2300000000000004</v>
      </c>
      <c r="I38" s="63">
        <v>3.11</v>
      </c>
      <c r="J38" s="23"/>
      <c r="K38" s="23"/>
      <c r="L38" s="68">
        <v>129.94416451041809</v>
      </c>
      <c r="M38" s="67">
        <v>2.7381087203148256</v>
      </c>
      <c r="N38" s="67">
        <v>5.9256220000419209</v>
      </c>
      <c r="O38" s="67">
        <v>52.446016181459967</v>
      </c>
      <c r="P38" s="67">
        <v>1.2587043883550393</v>
      </c>
      <c r="Q38" s="67">
        <v>0.143602894252228</v>
      </c>
      <c r="R38" s="67">
        <v>1.4121929671100761</v>
      </c>
      <c r="S38" s="67">
        <v>5.2944554350660006E-3</v>
      </c>
      <c r="T38" s="67">
        <v>7.8455164839448671E-3</v>
      </c>
      <c r="U38" s="67">
        <v>0.67483835460681529</v>
      </c>
      <c r="V38" s="138"/>
    </row>
    <row r="39" spans="1:22">
      <c r="A39" s="45">
        <v>39988</v>
      </c>
      <c r="B39" s="57">
        <v>48</v>
      </c>
      <c r="C39" s="31">
        <v>4</v>
      </c>
      <c r="D39" s="58">
        <v>9799.3317920000009</v>
      </c>
      <c r="E39" s="58">
        <v>6638.6239679999999</v>
      </c>
      <c r="F39" s="60">
        <v>9565.3944350000002</v>
      </c>
      <c r="G39" s="60">
        <v>7334.9666450000004</v>
      </c>
      <c r="H39" s="64">
        <v>6.12</v>
      </c>
      <c r="I39" s="63">
        <v>3.13</v>
      </c>
      <c r="J39" s="23"/>
      <c r="K39" s="23"/>
      <c r="L39" s="68">
        <v>180.42238759039932</v>
      </c>
      <c r="M39" s="67">
        <v>2.0786430941786098</v>
      </c>
      <c r="N39" s="67">
        <v>4.2677630547051546</v>
      </c>
      <c r="O39" s="67">
        <v>98.915729647639921</v>
      </c>
      <c r="P39" s="67">
        <v>2.3739775115433583</v>
      </c>
      <c r="Q39" s="67">
        <v>0.20561049833770512</v>
      </c>
      <c r="R39" s="67">
        <v>1.1853721078890604</v>
      </c>
      <c r="S39" s="67">
        <v>7.5805966592752162E-3</v>
      </c>
      <c r="T39" s="67">
        <v>6.5854005993836694E-3</v>
      </c>
      <c r="U39" s="67">
        <v>1.1511215673021755</v>
      </c>
      <c r="V39" s="138">
        <f>COUNT(C39:C48)</f>
        <v>10</v>
      </c>
    </row>
    <row r="40" spans="1:22">
      <c r="A40" s="46">
        <v>39990</v>
      </c>
      <c r="B40" s="57">
        <v>50</v>
      </c>
      <c r="C40" s="31">
        <v>4</v>
      </c>
      <c r="D40" s="58">
        <v>8977.2888559999992</v>
      </c>
      <c r="E40" s="58">
        <v>6426.885636</v>
      </c>
      <c r="F40" s="60">
        <v>9193.6564699999999</v>
      </c>
      <c r="G40" s="60">
        <v>6839.316025000001</v>
      </c>
      <c r="H40" s="64">
        <v>5.73</v>
      </c>
      <c r="I40" s="63">
        <v>3.28</v>
      </c>
      <c r="J40" s="23"/>
      <c r="K40" s="23"/>
      <c r="L40" s="68">
        <v>187.50819396587949</v>
      </c>
      <c r="M40" s="67">
        <v>2.0000925936508365</v>
      </c>
      <c r="N40" s="67">
        <v>4.106487208447624</v>
      </c>
      <c r="O40" s="67">
        <v>76.256614554172586</v>
      </c>
      <c r="P40" s="67">
        <v>1.8301587493001423</v>
      </c>
      <c r="Q40" s="67">
        <v>0.15252028998668718</v>
      </c>
      <c r="R40" s="67">
        <v>0.95648728360867485</v>
      </c>
      <c r="S40" s="67">
        <v>5.6232284347940975E-3</v>
      </c>
      <c r="T40" s="67">
        <v>5.3138182422704161E-3</v>
      </c>
      <c r="U40" s="67">
        <v>1.0582274700444931</v>
      </c>
      <c r="V40" s="138"/>
    </row>
    <row r="41" spans="1:22">
      <c r="A41" s="46">
        <v>39993</v>
      </c>
      <c r="B41" s="57">
        <v>53</v>
      </c>
      <c r="C41" s="31">
        <v>4</v>
      </c>
      <c r="D41" s="58">
        <v>9463.0415000000012</v>
      </c>
      <c r="E41" s="58">
        <v>5579.9323080000004</v>
      </c>
      <c r="F41" s="60">
        <v>9317.569125</v>
      </c>
      <c r="G41" s="60">
        <v>7056.1631712500002</v>
      </c>
      <c r="H41" s="64">
        <v>6.04</v>
      </c>
      <c r="I41" s="63">
        <v>3</v>
      </c>
      <c r="J41" s="23"/>
      <c r="K41" s="23"/>
      <c r="L41" s="68">
        <v>193.87173252279635</v>
      </c>
      <c r="M41" s="67">
        <v>1.9344426602052562</v>
      </c>
      <c r="N41" s="67">
        <v>3.971698142788608</v>
      </c>
      <c r="O41" s="67">
        <v>66.148046981608672</v>
      </c>
      <c r="P41" s="67">
        <v>1.5875531275586079</v>
      </c>
      <c r="Q41" s="67">
        <v>0.12795960397048534</v>
      </c>
      <c r="R41" s="67">
        <v>1.4562970019352306</v>
      </c>
      <c r="S41" s="67">
        <v>4.7177072874345499E-3</v>
      </c>
      <c r="T41" s="67">
        <v>8.0905388996401692E-3</v>
      </c>
      <c r="U41" s="67">
        <v>0.58311409733712205</v>
      </c>
      <c r="V41" s="138"/>
    </row>
    <row r="42" spans="1:22">
      <c r="A42" s="46">
        <v>39995</v>
      </c>
      <c r="B42" s="57">
        <v>55</v>
      </c>
      <c r="C42" s="31">
        <v>4</v>
      </c>
      <c r="D42" s="58">
        <v>9151.6615999999995</v>
      </c>
      <c r="E42" s="58">
        <v>6875.2726920000005</v>
      </c>
      <c r="F42" s="60">
        <v>9317.569125</v>
      </c>
      <c r="G42" s="60">
        <v>8016.4862475000009</v>
      </c>
      <c r="H42" s="64">
        <v>4.1500000000000004</v>
      </c>
      <c r="I42" s="63">
        <v>3.06</v>
      </c>
      <c r="J42" s="23"/>
      <c r="K42" s="23"/>
      <c r="L42" s="68">
        <v>193.87173252279635</v>
      </c>
      <c r="M42" s="67">
        <v>1.8848415663538391</v>
      </c>
      <c r="N42" s="67">
        <v>3.971698142788608</v>
      </c>
      <c r="O42" s="67">
        <v>78.647871819960855</v>
      </c>
      <c r="P42" s="67">
        <v>1.8875489236790604</v>
      </c>
      <c r="Q42" s="67">
        <v>0.14823877791153098</v>
      </c>
      <c r="R42" s="67">
        <v>0.83183234378908966</v>
      </c>
      <c r="S42" s="67">
        <v>5.4653745489469489E-3</v>
      </c>
      <c r="T42" s="67">
        <v>4.6212907988282762E-3</v>
      </c>
      <c r="U42" s="67">
        <v>1.1826510788571647</v>
      </c>
      <c r="V42" s="138"/>
    </row>
    <row r="43" spans="1:22">
      <c r="A43" s="46">
        <v>39997</v>
      </c>
      <c r="B43" s="57">
        <v>57</v>
      </c>
      <c r="C43" s="31">
        <v>4</v>
      </c>
      <c r="D43" s="58">
        <v>10085.801300000001</v>
      </c>
      <c r="E43" s="58">
        <v>6321.0164700000005</v>
      </c>
      <c r="F43" s="60">
        <v>9317.569125</v>
      </c>
      <c r="G43" s="60">
        <v>8016.4862475000009</v>
      </c>
      <c r="H43" s="64">
        <v>4.1500000000000004</v>
      </c>
      <c r="I43" s="63">
        <v>3.06</v>
      </c>
      <c r="J43" s="23"/>
      <c r="K43" s="23"/>
      <c r="L43" s="68">
        <v>197.23366148447781</v>
      </c>
      <c r="M43" s="67">
        <v>1.8527136658605214</v>
      </c>
      <c r="N43" s="67">
        <v>3.903998912784969</v>
      </c>
      <c r="O43" s="67">
        <v>80.922149676774865</v>
      </c>
      <c r="P43" s="67">
        <v>1.9421315922425966</v>
      </c>
      <c r="Q43" s="67">
        <v>0.14992557257697137</v>
      </c>
      <c r="R43" s="67">
        <v>1.3757182606165252</v>
      </c>
      <c r="S43" s="67">
        <v>5.5275645154569215E-3</v>
      </c>
      <c r="T43" s="67">
        <v>7.6428792256473628E-3</v>
      </c>
      <c r="U43" s="67">
        <v>0.72323065068305181</v>
      </c>
      <c r="V43" s="138"/>
    </row>
    <row r="44" spans="1:22">
      <c r="A44" s="46">
        <v>40000</v>
      </c>
      <c r="B44" s="57">
        <v>60</v>
      </c>
      <c r="C44" s="31">
        <v>4</v>
      </c>
      <c r="D44" s="58">
        <v>9969.3452174000013</v>
      </c>
      <c r="E44" s="58">
        <v>6538.9824000000008</v>
      </c>
      <c r="F44" s="60">
        <v>9193.6564699999999</v>
      </c>
      <c r="G44" s="60">
        <v>7180.0758262499994</v>
      </c>
      <c r="H44" s="64">
        <v>4.54</v>
      </c>
      <c r="I44" s="63">
        <v>3.05</v>
      </c>
      <c r="J44" s="23"/>
      <c r="K44" s="23"/>
      <c r="L44" s="68">
        <v>191.66177487313948</v>
      </c>
      <c r="M44" s="67">
        <v>1.9065747473217811</v>
      </c>
      <c r="N44" s="67">
        <v>4.0174938404366829</v>
      </c>
      <c r="O44" s="67">
        <v>95.239615054119895</v>
      </c>
      <c r="P44" s="67">
        <v>2.2857507612988774</v>
      </c>
      <c r="Q44" s="67">
        <v>0.18158144500683232</v>
      </c>
      <c r="R44" s="67">
        <v>1.2535146048272647</v>
      </c>
      <c r="S44" s="67">
        <v>6.6946761305170964E-3</v>
      </c>
      <c r="T44" s="67">
        <v>6.963970026818137E-3</v>
      </c>
      <c r="U44" s="67">
        <v>0.96133040560714733</v>
      </c>
      <c r="V44" s="138"/>
    </row>
    <row r="45" spans="1:22">
      <c r="A45" s="46">
        <v>40002</v>
      </c>
      <c r="B45" s="57">
        <v>62</v>
      </c>
      <c r="C45" s="31">
        <v>4</v>
      </c>
      <c r="D45" s="58">
        <v>10671.195511999998</v>
      </c>
      <c r="E45" s="58">
        <v>7983.7851359999995</v>
      </c>
      <c r="F45" s="60">
        <v>9391.9167180000004</v>
      </c>
      <c r="G45" s="60">
        <v>8326.2678850000011</v>
      </c>
      <c r="H45" s="64">
        <v>5.68</v>
      </c>
      <c r="I45" s="63">
        <v>2.89</v>
      </c>
      <c r="J45" s="23"/>
      <c r="K45" s="23"/>
      <c r="L45" s="68">
        <v>195.11223993696456</v>
      </c>
      <c r="M45" s="67">
        <v>1.8728579002427344</v>
      </c>
      <c r="N45" s="67">
        <v>3.9464464159130457</v>
      </c>
      <c r="O45" s="67">
        <v>106.93966721033111</v>
      </c>
      <c r="P45" s="67">
        <v>2.5665520130479464</v>
      </c>
      <c r="Q45" s="67">
        <v>0.20028280058419751</v>
      </c>
      <c r="R45" s="67">
        <v>0.9820267810719796</v>
      </c>
      <c r="S45" s="67">
        <v>7.3841712426822659E-3</v>
      </c>
      <c r="T45" s="67">
        <v>5.4557043392887755E-3</v>
      </c>
      <c r="U45" s="67">
        <v>1.3534771650849562</v>
      </c>
      <c r="V45" s="138"/>
    </row>
    <row r="46" spans="1:22">
      <c r="A46" s="46">
        <v>40007</v>
      </c>
      <c r="B46" s="57">
        <v>67</v>
      </c>
      <c r="C46" s="31">
        <v>4</v>
      </c>
      <c r="D46" s="58">
        <v>10060.890908000001</v>
      </c>
      <c r="E46" s="58">
        <v>6065.6849519999996</v>
      </c>
      <c r="F46" s="60">
        <v>12601.2544825</v>
      </c>
      <c r="G46" s="60">
        <v>9007.7874874999998</v>
      </c>
      <c r="H46" s="64">
        <v>4.08</v>
      </c>
      <c r="I46" s="63">
        <v>2.95</v>
      </c>
      <c r="J46" s="23"/>
      <c r="K46" s="23"/>
      <c r="L46" s="68">
        <v>209.25423524446856</v>
      </c>
      <c r="M46" s="67">
        <v>1.7922397105217669</v>
      </c>
      <c r="N46" s="67">
        <v>3.6797343628453714</v>
      </c>
      <c r="O46" s="67">
        <v>112.89230525169145</v>
      </c>
      <c r="P46" s="67">
        <v>2.7094153260405944</v>
      </c>
      <c r="Q46" s="67">
        <v>0.20233007248442644</v>
      </c>
      <c r="R46" s="67">
        <v>1.4983370717010158</v>
      </c>
      <c r="S46" s="67">
        <v>7.4596515447727428E-3</v>
      </c>
      <c r="T46" s="67">
        <v>8.3240948427834218E-3</v>
      </c>
      <c r="U46" s="67">
        <v>0.89615167602756129</v>
      </c>
      <c r="V46" s="138"/>
    </row>
    <row r="47" spans="1:22">
      <c r="A47" s="46">
        <v>40009</v>
      </c>
      <c r="B47" s="57">
        <v>69</v>
      </c>
      <c r="C47" s="31">
        <v>4</v>
      </c>
      <c r="D47" s="58">
        <v>10297.539632</v>
      </c>
      <c r="E47" s="58">
        <v>6451.7960280000007</v>
      </c>
      <c r="F47" s="60">
        <v>8945.8311599999997</v>
      </c>
      <c r="G47" s="60">
        <v>7334.9666450000004</v>
      </c>
      <c r="H47" s="64">
        <v>4.0199999999999996</v>
      </c>
      <c r="I47" s="63">
        <v>2.98</v>
      </c>
      <c r="J47" s="23"/>
      <c r="K47" s="23"/>
      <c r="L47" s="68">
        <v>183.05084745762713</v>
      </c>
      <c r="M47" s="67">
        <v>2.0487954861111115</v>
      </c>
      <c r="N47" s="67">
        <v>4.2064814814814815</v>
      </c>
      <c r="O47" s="67">
        <v>113.65852950312656</v>
      </c>
      <c r="P47" s="67">
        <v>2.7278047080750372</v>
      </c>
      <c r="Q47" s="67">
        <v>0.23286308220403229</v>
      </c>
      <c r="R47" s="67">
        <v>1.442283645346635</v>
      </c>
      <c r="S47" s="67">
        <v>8.5853646447813948E-3</v>
      </c>
      <c r="T47" s="67">
        <v>8.0126869185924172E-3</v>
      </c>
      <c r="U47" s="67">
        <v>1.0714713718390958</v>
      </c>
      <c r="V47" s="138"/>
    </row>
    <row r="48" spans="1:22">
      <c r="A48" s="46">
        <v>40011</v>
      </c>
      <c r="B48" s="57">
        <v>71</v>
      </c>
      <c r="C48" s="31">
        <v>4</v>
      </c>
      <c r="D48" s="58">
        <v>9413.2207159999998</v>
      </c>
      <c r="E48" s="58">
        <v>6177.7817160000004</v>
      </c>
      <c r="F48" s="60">
        <v>11733.8658975</v>
      </c>
      <c r="G48" s="60">
        <v>9131.7001424999999</v>
      </c>
      <c r="H48" s="64">
        <v>3.84</v>
      </c>
      <c r="I48" s="62">
        <v>2.98</v>
      </c>
      <c r="J48" s="23"/>
      <c r="K48" s="23"/>
      <c r="L48" s="68">
        <v>191.69329073482427</v>
      </c>
      <c r="M48" s="67">
        <v>1.9564260625000003</v>
      </c>
      <c r="N48" s="67">
        <v>4.0168333333333335</v>
      </c>
      <c r="O48" s="67">
        <v>113.65852950312656</v>
      </c>
      <c r="P48" s="67">
        <v>2.7278047080750372</v>
      </c>
      <c r="Q48" s="67">
        <v>0.22236450934534202</v>
      </c>
      <c r="R48" s="67">
        <v>1.2133988210662499</v>
      </c>
      <c r="S48" s="67">
        <v>8.1982956624912506E-3</v>
      </c>
      <c r="T48" s="67">
        <v>6.7411045614791656E-3</v>
      </c>
      <c r="U48" s="67">
        <v>1.2161650346352648</v>
      </c>
      <c r="V48" s="138"/>
    </row>
    <row r="49" spans="1:22">
      <c r="A49" s="46">
        <v>40014</v>
      </c>
      <c r="B49" s="57">
        <v>74</v>
      </c>
      <c r="C49" s="31">
        <v>2</v>
      </c>
      <c r="D49" s="58">
        <v>9014.6544439999998</v>
      </c>
      <c r="E49" s="58">
        <v>6501.6168120000002</v>
      </c>
      <c r="F49" s="60">
        <v>9131.7001424999999</v>
      </c>
      <c r="G49" s="60">
        <v>7582.7919550000006</v>
      </c>
      <c r="H49" s="64">
        <v>5.91</v>
      </c>
      <c r="I49" s="63">
        <v>3.36</v>
      </c>
      <c r="J49" s="23"/>
      <c r="K49" s="23"/>
      <c r="L49" s="68">
        <v>387.09113239990182</v>
      </c>
      <c r="M49" s="67">
        <v>0.96885130815281673</v>
      </c>
      <c r="N49" s="67">
        <v>1.9891956584645216</v>
      </c>
      <c r="O49" s="67">
        <v>40.442175256707202</v>
      </c>
      <c r="P49" s="67">
        <v>0.97061220616097277</v>
      </c>
      <c r="Q49" s="67">
        <v>3.9182454402006253E-2</v>
      </c>
      <c r="R49" s="67">
        <v>0.94247392702007993</v>
      </c>
      <c r="S49" s="67">
        <v>1.4446070864251341E-3</v>
      </c>
      <c r="T49" s="67">
        <v>5.2359662612226666E-3</v>
      </c>
      <c r="U49" s="67">
        <v>0.2759007629831059</v>
      </c>
      <c r="V49" s="138">
        <f>COUNT(C49:C58)</f>
        <v>10</v>
      </c>
    </row>
    <row r="50" spans="1:22">
      <c r="A50" s="46">
        <v>40016</v>
      </c>
      <c r="B50" s="57">
        <v>76</v>
      </c>
      <c r="C50" s="31">
        <v>2</v>
      </c>
      <c r="D50" s="58">
        <v>10035.980516000001</v>
      </c>
      <c r="E50" s="58">
        <v>5536.3391220000003</v>
      </c>
      <c r="F50" s="59">
        <f>AVERAGE(F51:F54)</f>
        <v>8858.7050744531243</v>
      </c>
      <c r="G50" s="59">
        <f>AVERAGE(G51:G54)</f>
        <v>7658.3012291406249</v>
      </c>
      <c r="H50" s="64">
        <v>4.2</v>
      </c>
      <c r="I50" s="63">
        <v>3.29</v>
      </c>
      <c r="J50" s="23"/>
      <c r="K50" s="23"/>
      <c r="L50" s="68">
        <v>334.72222222222217</v>
      </c>
      <c r="M50" s="67">
        <v>1.0629746887966807</v>
      </c>
      <c r="N50" s="67">
        <v>2.3004149377593364</v>
      </c>
      <c r="O50" s="67">
        <v>61.737859620533243</v>
      </c>
      <c r="P50" s="67">
        <v>1.481708630892798</v>
      </c>
      <c r="Q50" s="67">
        <v>6.5625782117109482E-2</v>
      </c>
      <c r="R50" s="67">
        <v>1.6009780325369429</v>
      </c>
      <c r="S50" s="67">
        <v>2.4195388304647397E-3</v>
      </c>
      <c r="T50" s="67">
        <v>8.8943224029830164E-3</v>
      </c>
      <c r="U50" s="67">
        <v>0.27203183343716708</v>
      </c>
      <c r="V50" s="138"/>
    </row>
    <row r="51" spans="1:22">
      <c r="A51" s="46">
        <v>40018</v>
      </c>
      <c r="B51" s="57">
        <v>78</v>
      </c>
      <c r="C51" s="31">
        <v>2</v>
      </c>
      <c r="D51" s="58">
        <v>9911.4285560000008</v>
      </c>
      <c r="E51" s="58">
        <v>8270.2546440000024</v>
      </c>
      <c r="F51" s="60">
        <v>8759.9621774999996</v>
      </c>
      <c r="G51" s="60">
        <v>7954.5299199999999</v>
      </c>
      <c r="H51" s="64">
        <v>3.77</v>
      </c>
      <c r="I51" s="63">
        <v>3.24</v>
      </c>
      <c r="J51" s="23"/>
      <c r="K51" s="23"/>
      <c r="L51" s="68">
        <v>390.44334975369458</v>
      </c>
      <c r="M51" s="67">
        <v>0.96053307153671474</v>
      </c>
      <c r="N51" s="67">
        <v>1.9721170830179158</v>
      </c>
      <c r="O51" s="67">
        <v>121.84627615334134</v>
      </c>
      <c r="P51" s="67">
        <v>2.924310627680192</v>
      </c>
      <c r="Q51" s="67">
        <v>0.11703737788887972</v>
      </c>
      <c r="R51" s="67">
        <v>0.6154956066195294</v>
      </c>
      <c r="S51" s="67">
        <v>4.3150187515112615E-3</v>
      </c>
      <c r="T51" s="67">
        <v>3.4194200367751635E-3</v>
      </c>
      <c r="U51" s="67">
        <v>1.2619153848033049</v>
      </c>
      <c r="V51" s="138"/>
    </row>
    <row r="52" spans="1:22">
      <c r="A52" s="46">
        <v>40021</v>
      </c>
      <c r="B52" s="57">
        <v>81</v>
      </c>
      <c r="C52" s="31">
        <v>2</v>
      </c>
      <c r="D52" s="58">
        <v>10322.450024</v>
      </c>
      <c r="E52" s="58">
        <v>7055.8730339999993</v>
      </c>
      <c r="F52" s="59">
        <f>AVERAGE(F53:F56)</f>
        <v>8876.1302915625001</v>
      </c>
      <c r="G52" s="59">
        <f>AVERAGE(G53:G56)</f>
        <v>7606.0255778125011</v>
      </c>
      <c r="H52" s="64">
        <v>5.85</v>
      </c>
      <c r="I52" s="63">
        <v>3.31</v>
      </c>
      <c r="J52" s="23"/>
      <c r="K52" s="23"/>
      <c r="L52" s="68">
        <v>372.63450834879404</v>
      </c>
      <c r="M52" s="67">
        <v>0.98063247448344548</v>
      </c>
      <c r="N52" s="67">
        <v>2.0663679362708489</v>
      </c>
      <c r="O52" s="67">
        <v>203.82747008875279</v>
      </c>
      <c r="P52" s="67">
        <v>4.891859282130067</v>
      </c>
      <c r="Q52" s="67">
        <v>0.19987983636083412</v>
      </c>
      <c r="R52" s="67">
        <v>1.1936643972433252</v>
      </c>
      <c r="S52" s="67">
        <v>7.3693144660578608E-3</v>
      </c>
      <c r="T52" s="67">
        <v>6.6314688735740288E-3</v>
      </c>
      <c r="U52" s="67">
        <v>1.1112642774248853</v>
      </c>
      <c r="V52" s="138"/>
    </row>
    <row r="53" spans="1:22">
      <c r="A53" s="46">
        <v>40023</v>
      </c>
      <c r="B53" s="57">
        <v>83</v>
      </c>
      <c r="C53" s="31">
        <v>2</v>
      </c>
      <c r="D53" s="58">
        <v>10372.270808000001</v>
      </c>
      <c r="E53" s="58">
        <v>6264.9680880000005</v>
      </c>
      <c r="F53" s="60">
        <v>8945.8311599999997</v>
      </c>
      <c r="G53" s="60">
        <v>7396.9229725000005</v>
      </c>
      <c r="H53" s="64">
        <v>5.72</v>
      </c>
      <c r="I53" s="63">
        <v>3.29</v>
      </c>
      <c r="J53" s="23"/>
      <c r="K53" s="23"/>
      <c r="L53" s="68">
        <v>368.18181818181819</v>
      </c>
      <c r="M53" s="67">
        <v>1.0186101851851854</v>
      </c>
      <c r="N53" s="67">
        <v>2.0913580246913579</v>
      </c>
      <c r="O53" s="67">
        <v>352.49559636938886</v>
      </c>
      <c r="P53" s="67">
        <v>8.4598943128653321</v>
      </c>
      <c r="Q53" s="67">
        <v>0.35905560469478559</v>
      </c>
      <c r="R53" s="67">
        <v>1.5403771414668004</v>
      </c>
      <c r="S53" s="67">
        <v>1.3237921893330661E-2</v>
      </c>
      <c r="T53" s="67">
        <v>8.5576507859266692E-3</v>
      </c>
      <c r="U53" s="67">
        <v>1.5469107380615306</v>
      </c>
      <c r="V53" s="138"/>
    </row>
    <row r="54" spans="1:22">
      <c r="A54" s="46">
        <v>40025</v>
      </c>
      <c r="B54" s="57">
        <v>85</v>
      </c>
      <c r="C54" s="31">
        <v>2</v>
      </c>
      <c r="D54" s="58">
        <v>9425.6759120000006</v>
      </c>
      <c r="E54" s="58">
        <v>5966.0433839999996</v>
      </c>
      <c r="F54" s="61">
        <f>AVERAGE(F51,F53)</f>
        <v>8852.8966687499997</v>
      </c>
      <c r="G54" s="61">
        <f>AVERAGE(G51,G53)</f>
        <v>7675.7264462500007</v>
      </c>
      <c r="H54" s="64">
        <v>5.73</v>
      </c>
      <c r="I54" s="63">
        <v>3.28</v>
      </c>
      <c r="J54" s="23"/>
      <c r="K54" s="23"/>
      <c r="L54" s="68">
        <v>346.42105263157896</v>
      </c>
      <c r="M54" s="67">
        <v>1.0825951458523246</v>
      </c>
      <c r="N54" s="67">
        <v>2.2227286539045883</v>
      </c>
      <c r="O54" s="67">
        <v>188.99704709858653</v>
      </c>
      <c r="P54" s="67">
        <v>4.5359291303660774</v>
      </c>
      <c r="Q54" s="67">
        <v>0.20460728576935294</v>
      </c>
      <c r="R54" s="67">
        <v>1.2974789605978205</v>
      </c>
      <c r="S54" s="67">
        <v>7.543609492249811E-3</v>
      </c>
      <c r="T54" s="67">
        <v>7.20821644776567E-3</v>
      </c>
      <c r="U54" s="67">
        <v>1.0465292693296</v>
      </c>
      <c r="V54" s="138"/>
    </row>
    <row r="55" spans="1:22">
      <c r="A55" s="46">
        <v>40028</v>
      </c>
      <c r="B55" s="57">
        <v>88</v>
      </c>
      <c r="C55" s="31">
        <v>2</v>
      </c>
      <c r="D55" s="58">
        <v>9276.2135600000001</v>
      </c>
      <c r="E55" s="58">
        <v>4807.7101560000001</v>
      </c>
      <c r="F55" s="61">
        <f>AVERAGE(F51,F53)</f>
        <v>8852.8966687499997</v>
      </c>
      <c r="G55" s="61">
        <f>AVERAGE(G51,G53)</f>
        <v>7675.7264462500007</v>
      </c>
      <c r="H55" s="64">
        <v>3.77</v>
      </c>
      <c r="I55" s="63">
        <v>3.45</v>
      </c>
      <c r="J55" s="23"/>
      <c r="K55" s="23"/>
      <c r="L55" s="68">
        <v>388.23529411764707</v>
      </c>
      <c r="M55" s="67">
        <v>0.94122689393939396</v>
      </c>
      <c r="N55" s="67">
        <v>1.9833333333333332</v>
      </c>
      <c r="O55" s="67">
        <v>259.85914550527235</v>
      </c>
      <c r="P55" s="67">
        <v>6.2366194921265361</v>
      </c>
      <c r="Q55" s="67">
        <v>0.24458641638567252</v>
      </c>
      <c r="R55" s="67">
        <v>1.63286934263117</v>
      </c>
      <c r="S55" s="67">
        <v>9.017589013923015E-3</v>
      </c>
      <c r="T55" s="67">
        <v>9.0714963479509442E-3</v>
      </c>
      <c r="U55" s="67">
        <v>0.99405750363994738</v>
      </c>
      <c r="V55" s="138"/>
    </row>
    <row r="56" spans="1:22">
      <c r="A56" s="70">
        <v>40029</v>
      </c>
      <c r="B56" s="57">
        <v>89</v>
      </c>
      <c r="C56" s="31">
        <v>2</v>
      </c>
      <c r="D56" s="59">
        <f>AVERAGE(D57,D55)</f>
        <v>9195.2547859999995</v>
      </c>
      <c r="E56" s="59">
        <f>AVERAGE(E57,E55)</f>
        <v>5318.373192</v>
      </c>
      <c r="F56" s="61">
        <f>AVERAGE(F51,F53)</f>
        <v>8852.8966687499997</v>
      </c>
      <c r="G56" s="61">
        <f>AVERAGE(G51,G53)</f>
        <v>7675.7264462500007</v>
      </c>
      <c r="H56" s="59">
        <f>AVERAGE(H57,H55)</f>
        <v>3.92</v>
      </c>
      <c r="I56" s="63">
        <v>3.54</v>
      </c>
      <c r="J56" s="23"/>
      <c r="K56" s="23"/>
      <c r="L56" s="61">
        <f t="shared" ref="L56:U56" si="24">AVERAGE(L53,L55)</f>
        <v>378.20855614973266</v>
      </c>
      <c r="M56" s="61">
        <f t="shared" si="24"/>
        <v>0.97991853956228969</v>
      </c>
      <c r="N56" s="61">
        <f t="shared" si="24"/>
        <v>2.0373456790123456</v>
      </c>
      <c r="O56" s="61">
        <f t="shared" si="24"/>
        <v>306.17737093733058</v>
      </c>
      <c r="P56" s="61">
        <f t="shared" si="24"/>
        <v>7.3482569024959341</v>
      </c>
      <c r="Q56" s="61">
        <f t="shared" si="24"/>
        <v>0.30182101054022903</v>
      </c>
      <c r="R56" s="61">
        <f t="shared" si="24"/>
        <v>1.5866232420489852</v>
      </c>
      <c r="S56" s="61">
        <f t="shared" si="24"/>
        <v>1.1127755453626837E-2</v>
      </c>
      <c r="T56" s="61">
        <f t="shared" si="24"/>
        <v>8.8145735669388076E-3</v>
      </c>
      <c r="U56" s="61">
        <f t="shared" si="24"/>
        <v>1.2704841208507389</v>
      </c>
      <c r="V56" s="138"/>
    </row>
    <row r="57" spans="1:22">
      <c r="A57" s="46">
        <v>40030</v>
      </c>
      <c r="B57" s="57">
        <v>90</v>
      </c>
      <c r="C57" s="31">
        <v>2</v>
      </c>
      <c r="D57" s="58">
        <v>9114.2960119999989</v>
      </c>
      <c r="E57" s="58">
        <v>5829.0362279999999</v>
      </c>
      <c r="F57" s="61">
        <f>AVERAGE(F52,F54)</f>
        <v>8864.513480156249</v>
      </c>
      <c r="G57" s="61">
        <f>AVERAGE(G52,G54)</f>
        <v>7640.8760120312509</v>
      </c>
      <c r="H57" s="64">
        <v>4.07</v>
      </c>
      <c r="I57" s="63">
        <v>3.7</v>
      </c>
      <c r="J57" s="23"/>
      <c r="K57" s="23"/>
      <c r="L57" s="68">
        <v>329.26829268292681</v>
      </c>
      <c r="M57" s="67">
        <v>1.1097864814814815</v>
      </c>
      <c r="N57" s="67">
        <v>2.3385185185185184</v>
      </c>
      <c r="O57" s="67">
        <v>259.85914550527235</v>
      </c>
      <c r="P57" s="67">
        <v>6.2366194921265361</v>
      </c>
      <c r="Q57" s="67">
        <v>0.28838816677108053</v>
      </c>
      <c r="R57" s="67">
        <v>1.2004914171198198</v>
      </c>
      <c r="S57" s="67">
        <v>1.0632503647788968E-2</v>
      </c>
      <c r="T57" s="67">
        <v>6.6693967617767764E-3</v>
      </c>
      <c r="U57" s="67">
        <v>1.5942226902326906</v>
      </c>
      <c r="V57" s="138"/>
    </row>
    <row r="58" spans="1:22">
      <c r="A58" s="46">
        <v>40032</v>
      </c>
      <c r="B58" s="57">
        <v>92</v>
      </c>
      <c r="C58" s="31">
        <v>2</v>
      </c>
      <c r="D58" s="58">
        <v>10123.166888</v>
      </c>
      <c r="E58" s="58">
        <v>5704.4842680000011</v>
      </c>
      <c r="F58" s="60">
        <v>11052.346294999999</v>
      </c>
      <c r="G58" s="60">
        <v>8883.8748324999997</v>
      </c>
      <c r="H58" s="64">
        <v>3.91</v>
      </c>
      <c r="I58" s="63">
        <v>3.63</v>
      </c>
      <c r="J58" s="23"/>
      <c r="K58" s="23"/>
      <c r="L58" s="68">
        <v>395.23809523809524</v>
      </c>
      <c r="M58" s="67">
        <v>0.92455030120481929</v>
      </c>
      <c r="N58" s="67">
        <v>1.9481927710843374</v>
      </c>
      <c r="O58" s="67">
        <v>119.30081551309922</v>
      </c>
      <c r="P58" s="67">
        <v>2.8632195723143812</v>
      </c>
      <c r="Q58" s="67">
        <v>0.11029960491661646</v>
      </c>
      <c r="R58" s="67">
        <v>1.6146639562938496</v>
      </c>
      <c r="S58" s="67">
        <v>4.0666056612389768E-3</v>
      </c>
      <c r="T58" s="67">
        <v>8.9703553127436098E-3</v>
      </c>
      <c r="U58" s="67">
        <v>0.45333830371934214</v>
      </c>
      <c r="V58" s="138"/>
    </row>
    <row r="59" spans="1:22">
      <c r="A59" s="46">
        <v>40035</v>
      </c>
      <c r="B59" s="57">
        <v>95</v>
      </c>
      <c r="C59" s="31">
        <v>1</v>
      </c>
      <c r="D59" s="58">
        <v>9824.2421840000006</v>
      </c>
      <c r="E59" s="58">
        <v>6987.3694560000013</v>
      </c>
      <c r="F59" s="61">
        <f t="shared" ref="F59:G61" si="25">AVERAGE(F60:F62)</f>
        <v>11412.61086601852</v>
      </c>
      <c r="G59" s="61">
        <f t="shared" si="25"/>
        <v>9371.4940767129647</v>
      </c>
      <c r="H59" s="64">
        <v>4.46</v>
      </c>
      <c r="I59" s="63">
        <v>3.9</v>
      </c>
      <c r="J59" s="23"/>
      <c r="K59" s="23"/>
      <c r="L59" s="68">
        <v>833.35916061339788</v>
      </c>
      <c r="M59" s="67">
        <v>0.43848741007542624</v>
      </c>
      <c r="N59" s="67">
        <v>0.92397136359938481</v>
      </c>
      <c r="O59" s="67">
        <v>497.46450338602165</v>
      </c>
      <c r="P59" s="67">
        <v>11.93914808126452</v>
      </c>
      <c r="Q59" s="67">
        <v>0.21813192169419474</v>
      </c>
      <c r="R59" s="67">
        <v>1.0366429400839396</v>
      </c>
      <c r="S59" s="67">
        <v>8.0422455577165517E-3</v>
      </c>
      <c r="T59" s="67">
        <v>5.7591274449107759E-3</v>
      </c>
      <c r="U59" s="67">
        <v>1.3964347263791359</v>
      </c>
      <c r="V59" s="146">
        <f>COUNT(C59:C69)</f>
        <v>11</v>
      </c>
    </row>
    <row r="60" spans="1:22">
      <c r="A60" s="46">
        <v>40036</v>
      </c>
      <c r="B60" s="57">
        <v>96</v>
      </c>
      <c r="C60" s="31">
        <v>1</v>
      </c>
      <c r="D60" s="58">
        <v>10073.346104</v>
      </c>
      <c r="E60" s="58">
        <v>7778.274402</v>
      </c>
      <c r="F60" s="61">
        <f t="shared" si="25"/>
        <v>11369.01196888889</v>
      </c>
      <c r="G60" s="61">
        <f t="shared" si="25"/>
        <v>9427.7137072222231</v>
      </c>
      <c r="H60" s="59">
        <f>AVERAGE(H61,H59)</f>
        <v>4.4399999999999995</v>
      </c>
      <c r="I60" s="59">
        <f>AVERAGE(I61,I59)</f>
        <v>3.66</v>
      </c>
      <c r="J60" s="23"/>
      <c r="K60" s="23"/>
      <c r="L60" s="59">
        <f t="shared" ref="L60:U60" si="26">AVERAGE(L61,L59)</f>
        <v>747.18805488297016</v>
      </c>
      <c r="M60" s="59">
        <f t="shared" si="26"/>
        <v>0.49564924990950798</v>
      </c>
      <c r="N60" s="59">
        <f t="shared" si="26"/>
        <v>1.0444215792355898</v>
      </c>
      <c r="O60" s="59">
        <f t="shared" si="26"/>
        <v>428.07180561583027</v>
      </c>
      <c r="P60" s="59">
        <f t="shared" si="26"/>
        <v>10.273723334779927</v>
      </c>
      <c r="Q60" s="59">
        <f t="shared" si="26"/>
        <v>0.20820685508530046</v>
      </c>
      <c r="R60" s="59">
        <f t="shared" si="26"/>
        <v>0.93765115187476233</v>
      </c>
      <c r="S60" s="59">
        <f t="shared" si="26"/>
        <v>7.6763210189077736E-3</v>
      </c>
      <c r="T60" s="59">
        <f t="shared" si="26"/>
        <v>5.2091730659709016E-3</v>
      </c>
      <c r="U60" s="59">
        <f t="shared" si="26"/>
        <v>1.4827262015971256</v>
      </c>
      <c r="V60" s="147"/>
    </row>
    <row r="61" spans="1:22">
      <c r="A61" s="46">
        <v>40037</v>
      </c>
      <c r="B61" s="57">
        <v>97</v>
      </c>
      <c r="C61" s="31">
        <v>1</v>
      </c>
      <c r="D61" s="58">
        <v>8479.0810160000019</v>
      </c>
      <c r="E61" s="58">
        <v>4764.11697</v>
      </c>
      <c r="F61" s="61">
        <f t="shared" si="25"/>
        <v>11011.042076666667</v>
      </c>
      <c r="G61" s="61">
        <f t="shared" si="25"/>
        <v>9090.3959241666671</v>
      </c>
      <c r="H61" s="64">
        <v>4.42</v>
      </c>
      <c r="I61" s="63">
        <v>3.42</v>
      </c>
      <c r="J61" s="23"/>
      <c r="K61" s="23"/>
      <c r="L61" s="68">
        <v>661.01694915254245</v>
      </c>
      <c r="M61" s="67">
        <v>0.55281108974358972</v>
      </c>
      <c r="N61" s="67">
        <v>1.1648717948717948</v>
      </c>
      <c r="O61" s="67">
        <v>358.6791078456389</v>
      </c>
      <c r="P61" s="67">
        <v>8.6082985882953338</v>
      </c>
      <c r="Q61" s="67">
        <v>0.19828178847640618</v>
      </c>
      <c r="R61" s="67">
        <v>0.83865936366558502</v>
      </c>
      <c r="S61" s="67">
        <v>7.3103964800989955E-3</v>
      </c>
      <c r="T61" s="67">
        <v>4.6592186870310281E-3</v>
      </c>
      <c r="U61" s="67">
        <v>1.5690176768151154</v>
      </c>
      <c r="V61" s="147"/>
    </row>
    <row r="62" spans="1:22">
      <c r="A62" s="46">
        <v>40038</v>
      </c>
      <c r="B62" s="57">
        <v>98</v>
      </c>
      <c r="C62" s="31">
        <v>1</v>
      </c>
      <c r="D62" s="59">
        <f>AVERAGE(D63,D61)</f>
        <v>9986.1597320000019</v>
      </c>
      <c r="E62" s="59">
        <f>AVERAGE(E63,E61)</f>
        <v>6137.3023290000001</v>
      </c>
      <c r="F62" s="60">
        <v>11857.778552500002</v>
      </c>
      <c r="G62" s="60">
        <v>9596.3725987500002</v>
      </c>
      <c r="H62" s="59">
        <f>AVERAGE(H63,H61)</f>
        <v>4.9450000000000003</v>
      </c>
      <c r="I62" s="59">
        <f>AVERAGE(I63,I61)</f>
        <v>3.5049999999999999</v>
      </c>
      <c r="J62" s="23"/>
      <c r="K62" s="23"/>
      <c r="L62" s="59">
        <f t="shared" ref="L62:U62" si="27">AVERAGE(L63,L61)</f>
        <v>662.74236813369419</v>
      </c>
      <c r="M62" s="59">
        <f t="shared" si="27"/>
        <v>0.5622296904254066</v>
      </c>
      <c r="N62" s="59">
        <f t="shared" si="27"/>
        <v>1.1618469802089093</v>
      </c>
      <c r="O62" s="59">
        <f t="shared" si="27"/>
        <v>475.07208080453989</v>
      </c>
      <c r="P62" s="59">
        <f t="shared" si="27"/>
        <v>11.599603911337812</v>
      </c>
      <c r="Q62" s="59">
        <f t="shared" si="27"/>
        <v>0.26819588785495962</v>
      </c>
      <c r="R62" s="59">
        <f t="shared" si="27"/>
        <v>1.1248791362279058</v>
      </c>
      <c r="S62" s="59">
        <f t="shared" si="27"/>
        <v>9.8880400949440603E-3</v>
      </c>
      <c r="T62" s="59">
        <f t="shared" si="27"/>
        <v>6.2493285345994777E-3</v>
      </c>
      <c r="U62" s="59">
        <f t="shared" si="27"/>
        <v>1.5795711312718237</v>
      </c>
      <c r="V62" s="147"/>
    </row>
    <row r="63" spans="1:22">
      <c r="A63" s="46">
        <v>40039</v>
      </c>
      <c r="B63" s="57">
        <v>99</v>
      </c>
      <c r="C63" s="31">
        <v>1</v>
      </c>
      <c r="D63" s="58">
        <v>11493.238448000002</v>
      </c>
      <c r="E63" s="58">
        <v>7510.4876880000002</v>
      </c>
      <c r="F63" s="60">
        <v>11238.2152775</v>
      </c>
      <c r="G63" s="60">
        <v>9596.3725987500002</v>
      </c>
      <c r="H63" s="64">
        <v>5.47</v>
      </c>
      <c r="I63" s="63">
        <v>3.59</v>
      </c>
      <c r="J63" s="23"/>
      <c r="K63" s="23"/>
      <c r="L63" s="68">
        <v>664.46778711484592</v>
      </c>
      <c r="M63" s="67">
        <v>0.57164829110722348</v>
      </c>
      <c r="N63" s="67">
        <v>1.1588221655460236</v>
      </c>
      <c r="O63" s="67">
        <v>591.46505376344089</v>
      </c>
      <c r="P63" s="67">
        <v>14.590909234380291</v>
      </c>
      <c r="Q63" s="67">
        <v>0.33810998723351304</v>
      </c>
      <c r="R63" s="67">
        <v>1.4110989087902268</v>
      </c>
      <c r="S63" s="67">
        <v>1.2465683709789127E-2</v>
      </c>
      <c r="T63" s="67">
        <v>7.8394383821679264E-3</v>
      </c>
      <c r="U63" s="67">
        <v>1.590124585728532</v>
      </c>
      <c r="V63" s="147"/>
    </row>
    <row r="64" spans="1:22">
      <c r="A64" s="46">
        <v>40042</v>
      </c>
      <c r="B64" s="57">
        <v>102</v>
      </c>
      <c r="C64" s="96">
        <v>1</v>
      </c>
      <c r="D64" s="58">
        <v>11406.052076</v>
      </c>
      <c r="E64" s="58">
        <v>6788.0863200000003</v>
      </c>
      <c r="F64" s="60">
        <v>9937.1324000000004</v>
      </c>
      <c r="G64" s="60">
        <v>8078.4425750000009</v>
      </c>
      <c r="H64" s="64">
        <v>5.41</v>
      </c>
      <c r="I64" s="63">
        <v>3.21</v>
      </c>
      <c r="J64" s="23"/>
      <c r="K64" s="23"/>
      <c r="L64" s="68">
        <v>696.77419354838696</v>
      </c>
      <c r="M64" s="67">
        <v>0.4968395833333335</v>
      </c>
      <c r="N64" s="67">
        <v>1.1050925925925927</v>
      </c>
      <c r="O64" s="67">
        <v>614.07016285740713</v>
      </c>
      <c r="P64" s="67">
        <v>15.861482109515521</v>
      </c>
      <c r="Q64" s="67">
        <v>0.3050943638515064</v>
      </c>
      <c r="R64" s="67">
        <v>1.3787685718506009</v>
      </c>
      <c r="S64" s="67">
        <v>1.1248439812532193E-2</v>
      </c>
      <c r="T64" s="67">
        <v>7.6598253991700047E-3</v>
      </c>
      <c r="U64" s="67">
        <v>1.4684982002006259</v>
      </c>
      <c r="V64" s="147"/>
    </row>
    <row r="65" spans="1:22">
      <c r="A65" s="46">
        <v>40045</v>
      </c>
      <c r="B65" s="57">
        <v>105</v>
      </c>
      <c r="C65" s="31">
        <v>1</v>
      </c>
      <c r="D65" s="58">
        <v>10721.016296</v>
      </c>
      <c r="E65" s="58">
        <v>7087.0110239999995</v>
      </c>
      <c r="F65" s="61">
        <f>AVERAGE(F62:F64)</f>
        <v>11011.042076666667</v>
      </c>
      <c r="G65" s="61">
        <f>AVERAGE(G62:G64)</f>
        <v>9090.3959241666671</v>
      </c>
      <c r="H65" s="61">
        <f>AVERAGE(H62:H64)</f>
        <v>5.2749999999999995</v>
      </c>
      <c r="I65" s="61">
        <f>AVERAGE(I62:I64)</f>
        <v>3.4350000000000001</v>
      </c>
      <c r="J65" s="23"/>
      <c r="K65" s="23"/>
      <c r="L65" s="68">
        <v>772.82388306344217</v>
      </c>
      <c r="M65" s="67">
        <v>0.44794811287112002</v>
      </c>
      <c r="N65" s="67">
        <v>0.99634601993374172</v>
      </c>
      <c r="O65" s="67">
        <v>958.50226168537449</v>
      </c>
      <c r="P65" s="67">
        <v>24.841945173011379</v>
      </c>
      <c r="Q65" s="67">
        <v>0.429359279304664</v>
      </c>
      <c r="R65" s="67">
        <v>1.5986704752408603</v>
      </c>
      <c r="S65" s="67">
        <v>1.5829928649751641E-2</v>
      </c>
      <c r="T65" s="67">
        <v>8.8815026402270011E-3</v>
      </c>
      <c r="U65" s="67">
        <v>1.7823480204862099</v>
      </c>
      <c r="V65" s="147"/>
    </row>
    <row r="66" spans="1:22">
      <c r="A66" s="70">
        <v>40046</v>
      </c>
      <c r="B66" s="57">
        <v>106</v>
      </c>
      <c r="C66" s="31">
        <v>1</v>
      </c>
      <c r="D66" s="59">
        <f>AVERAGE(D67,D65)</f>
        <v>10435.792307600001</v>
      </c>
      <c r="E66" s="59">
        <f>AVERAGE(E67,E65)</f>
        <v>6604.372179</v>
      </c>
      <c r="F66" s="61">
        <f>AVERAGE(F63:F65)</f>
        <v>10728.796584722222</v>
      </c>
      <c r="G66" s="61">
        <f>AVERAGE(G63:G65)</f>
        <v>8921.73703263889</v>
      </c>
      <c r="H66" s="61">
        <f>AVERAGE(H63:H65)</f>
        <v>5.3849999999999989</v>
      </c>
      <c r="I66" s="63">
        <v>3.64</v>
      </c>
      <c r="J66" s="23"/>
      <c r="K66" s="23"/>
      <c r="L66" s="61">
        <f t="shared" ref="L66:U66" si="28">AVERAGE(L63:L65)</f>
        <v>711.35528790889168</v>
      </c>
      <c r="M66" s="61">
        <f t="shared" si="28"/>
        <v>0.50547866243722572</v>
      </c>
      <c r="N66" s="61">
        <f t="shared" si="28"/>
        <v>1.0867535926907861</v>
      </c>
      <c r="O66" s="61">
        <f t="shared" si="28"/>
        <v>721.34582610207417</v>
      </c>
      <c r="P66" s="61">
        <f t="shared" si="28"/>
        <v>18.431445505635732</v>
      </c>
      <c r="Q66" s="61">
        <f t="shared" si="28"/>
        <v>0.35752121012989441</v>
      </c>
      <c r="R66" s="61">
        <f t="shared" si="28"/>
        <v>1.462845985293896</v>
      </c>
      <c r="S66" s="61">
        <f t="shared" si="28"/>
        <v>1.3181350724024321E-2</v>
      </c>
      <c r="T66" s="61">
        <f t="shared" si="28"/>
        <v>8.1269221405216446E-3</v>
      </c>
      <c r="U66" s="61">
        <f t="shared" si="28"/>
        <v>1.6136569354717893</v>
      </c>
      <c r="V66" s="147"/>
    </row>
    <row r="67" spans="1:22">
      <c r="A67" s="46">
        <v>40049</v>
      </c>
      <c r="B67" s="57">
        <v>109</v>
      </c>
      <c r="C67" s="31">
        <v>1</v>
      </c>
      <c r="D67" s="58">
        <v>10150.5683192</v>
      </c>
      <c r="E67" s="58">
        <v>6121.7333339999996</v>
      </c>
      <c r="F67" s="60">
        <v>9751.2634175000003</v>
      </c>
      <c r="G67" s="60">
        <v>9007.7874874999998</v>
      </c>
      <c r="H67" s="61">
        <f>AVERAGE(H64:H66)</f>
        <v>5.3566666666666656</v>
      </c>
      <c r="I67" s="63">
        <v>3.75</v>
      </c>
      <c r="J67" s="23"/>
      <c r="K67" s="23"/>
      <c r="L67" s="61">
        <f t="shared" ref="L67:U67" si="29">AVERAGE(L64:L66)</f>
        <v>726.98445484024023</v>
      </c>
      <c r="M67" s="61">
        <f t="shared" si="29"/>
        <v>0.48342211954722636</v>
      </c>
      <c r="N67" s="61">
        <f t="shared" si="29"/>
        <v>1.0627307350723736</v>
      </c>
      <c r="O67" s="61">
        <f t="shared" si="29"/>
        <v>764.63941688161867</v>
      </c>
      <c r="P67" s="61">
        <f t="shared" si="29"/>
        <v>19.711624262720878</v>
      </c>
      <c r="Q67" s="61">
        <f t="shared" si="29"/>
        <v>0.36399161776202155</v>
      </c>
      <c r="R67" s="61">
        <f t="shared" si="29"/>
        <v>1.480095010795119</v>
      </c>
      <c r="S67" s="61">
        <f t="shared" si="29"/>
        <v>1.3419906395436053E-2</v>
      </c>
      <c r="T67" s="61">
        <f t="shared" si="29"/>
        <v>8.2227500599728835E-3</v>
      </c>
      <c r="U67" s="61">
        <f t="shared" si="29"/>
        <v>1.6215010520528752</v>
      </c>
      <c r="V67" s="147"/>
    </row>
    <row r="68" spans="1:22">
      <c r="A68" s="72">
        <v>40050</v>
      </c>
      <c r="B68" s="57">
        <v>110</v>
      </c>
      <c r="C68" s="31">
        <v>1</v>
      </c>
      <c r="D68" s="59">
        <f>AVERAGE(D69,D67)</f>
        <v>10535.4338756</v>
      </c>
      <c r="E68" s="59">
        <f>AVERAGE(E69,E67)</f>
        <v>5607.9564989999999</v>
      </c>
      <c r="F68" s="59">
        <f>AVERAGE(F69,F67)</f>
        <v>11640.93140625</v>
      </c>
      <c r="G68" s="59">
        <f>AVERAGE(G69,G67)</f>
        <v>9023.2765693750007</v>
      </c>
      <c r="H68" s="61">
        <f>AVERAGE(H65:H67)</f>
        <v>5.3388888888888886</v>
      </c>
      <c r="I68" s="59">
        <f>AVERAGE(I69,I67)</f>
        <v>3.63</v>
      </c>
      <c r="J68" s="23"/>
      <c r="K68" s="23"/>
      <c r="L68" s="68">
        <v>772.82388306344217</v>
      </c>
      <c r="M68" s="67">
        <v>0.43550510973581108</v>
      </c>
      <c r="N68" s="67">
        <v>0.99634601993374172</v>
      </c>
      <c r="O68" s="61">
        <f t="shared" ref="O68:U68" si="30">AVERAGE(O65:O67)</f>
        <v>814.82916822302241</v>
      </c>
      <c r="P68" s="61">
        <f t="shared" si="30"/>
        <v>20.995004980455999</v>
      </c>
      <c r="Q68" s="61">
        <f t="shared" si="30"/>
        <v>0.38362403573219334</v>
      </c>
      <c r="R68" s="61">
        <f t="shared" si="30"/>
        <v>1.5138704904432918</v>
      </c>
      <c r="S68" s="61">
        <f t="shared" si="30"/>
        <v>1.4143728589737338E-2</v>
      </c>
      <c r="T68" s="61">
        <f t="shared" si="30"/>
        <v>8.4103916135738425E-3</v>
      </c>
      <c r="U68" s="61">
        <f t="shared" si="30"/>
        <v>1.6725020026702915</v>
      </c>
      <c r="V68" s="147"/>
    </row>
    <row r="69" spans="1:22">
      <c r="A69" s="46">
        <v>40051</v>
      </c>
      <c r="B69" s="57">
        <v>111</v>
      </c>
      <c r="C69" s="31">
        <v>1</v>
      </c>
      <c r="D69" s="58">
        <v>10920.299432000002</v>
      </c>
      <c r="E69" s="58">
        <v>5094.1796640000002</v>
      </c>
      <c r="F69" s="60">
        <v>13530.599394999999</v>
      </c>
      <c r="G69" s="60">
        <v>9038.7656512499998</v>
      </c>
      <c r="H69" s="64">
        <v>4.3099999999999996</v>
      </c>
      <c r="I69" s="63">
        <v>3.51</v>
      </c>
      <c r="J69" s="23"/>
      <c r="K69" s="23"/>
      <c r="L69" s="61">
        <f t="shared" ref="L69:U69" si="31">AVERAGE(L66:L68)</f>
        <v>737.05454193752473</v>
      </c>
      <c r="M69" s="61">
        <f t="shared" si="31"/>
        <v>0.47480196390675439</v>
      </c>
      <c r="N69" s="61">
        <f t="shared" si="31"/>
        <v>1.0486101158989671</v>
      </c>
      <c r="O69" s="61">
        <f t="shared" si="31"/>
        <v>766.93813706890512</v>
      </c>
      <c r="P69" s="61">
        <f t="shared" si="31"/>
        <v>19.712691582937538</v>
      </c>
      <c r="Q69" s="61">
        <f t="shared" si="31"/>
        <v>0.36837895454136976</v>
      </c>
      <c r="R69" s="61">
        <f t="shared" si="31"/>
        <v>1.4856038288441022</v>
      </c>
      <c r="S69" s="61">
        <f t="shared" si="31"/>
        <v>1.3581661903065903E-2</v>
      </c>
      <c r="T69" s="61">
        <f t="shared" si="31"/>
        <v>8.2533546046894557E-3</v>
      </c>
      <c r="U69" s="61">
        <f t="shared" si="31"/>
        <v>1.6358866633983187</v>
      </c>
      <c r="V69" s="148"/>
    </row>
    <row r="70" spans="1:22">
      <c r="V70" s="12">
        <f>SUM(V4:V69)</f>
        <v>66</v>
      </c>
    </row>
  </sheetData>
  <mergeCells count="19">
    <mergeCell ref="V59:V69"/>
    <mergeCell ref="O1:P2"/>
    <mergeCell ref="Q1:Q2"/>
    <mergeCell ref="R1:R2"/>
    <mergeCell ref="S1:T2"/>
    <mergeCell ref="U1:U2"/>
    <mergeCell ref="V1:V2"/>
    <mergeCell ref="V49:V58"/>
    <mergeCell ref="V39:V48"/>
    <mergeCell ref="V25:V38"/>
    <mergeCell ref="A1:B2"/>
    <mergeCell ref="C1:C2"/>
    <mergeCell ref="D1:E2"/>
    <mergeCell ref="F1:G2"/>
    <mergeCell ref="V4:V24"/>
    <mergeCell ref="H1:I2"/>
    <mergeCell ref="J1:K2"/>
    <mergeCell ref="L1:L2"/>
    <mergeCell ref="M1:N2"/>
  </mergeCells>
  <phoneticPr fontId="9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V70"/>
  <sheetViews>
    <sheetView topLeftCell="C45" workbookViewId="0">
      <selection activeCell="U3" sqref="U3:U69"/>
    </sheetView>
  </sheetViews>
  <sheetFormatPr defaultRowHeight="15"/>
  <cols>
    <col min="1" max="1" width="11" customWidth="1"/>
    <col min="12" max="12" width="13.85546875" customWidth="1"/>
    <col min="18" max="18" width="10" customWidth="1"/>
    <col min="21" max="21" width="11.85546875" customWidth="1"/>
  </cols>
  <sheetData>
    <row r="1" spans="1:22">
      <c r="A1" s="144" t="s">
        <v>14</v>
      </c>
      <c r="B1" s="144"/>
      <c r="C1" s="139" t="s">
        <v>15</v>
      </c>
      <c r="D1" s="139" t="s">
        <v>3</v>
      </c>
      <c r="E1" s="139"/>
      <c r="F1" s="139" t="s">
        <v>6</v>
      </c>
      <c r="G1" s="139"/>
      <c r="H1" s="144" t="s">
        <v>17</v>
      </c>
      <c r="I1" s="144"/>
      <c r="J1" s="139" t="s">
        <v>2</v>
      </c>
      <c r="K1" s="139"/>
      <c r="L1" s="139" t="s">
        <v>7</v>
      </c>
      <c r="M1" s="144" t="s">
        <v>11</v>
      </c>
      <c r="N1" s="144"/>
      <c r="O1" s="140" t="s">
        <v>20</v>
      </c>
      <c r="P1" s="142"/>
      <c r="Q1" s="140" t="s">
        <v>21</v>
      </c>
      <c r="R1" s="140" t="s">
        <v>27</v>
      </c>
      <c r="S1" s="140" t="s">
        <v>26</v>
      </c>
      <c r="T1" s="142"/>
      <c r="U1" s="140" t="s">
        <v>22</v>
      </c>
      <c r="V1" s="145" t="s">
        <v>9</v>
      </c>
    </row>
    <row r="2" spans="1:22">
      <c r="A2" s="144"/>
      <c r="B2" s="144"/>
      <c r="C2" s="139"/>
      <c r="D2" s="139"/>
      <c r="E2" s="139"/>
      <c r="F2" s="139"/>
      <c r="G2" s="139"/>
      <c r="H2" s="144"/>
      <c r="I2" s="144"/>
      <c r="J2" s="139"/>
      <c r="K2" s="139"/>
      <c r="L2" s="139"/>
      <c r="M2" s="144"/>
      <c r="N2" s="144"/>
      <c r="O2" s="141"/>
      <c r="P2" s="143"/>
      <c r="Q2" s="141"/>
      <c r="R2" s="141"/>
      <c r="S2" s="141"/>
      <c r="T2" s="143"/>
      <c r="U2" s="141"/>
      <c r="V2" s="145"/>
    </row>
    <row r="3" spans="1:22">
      <c r="A3" s="7" t="s">
        <v>0</v>
      </c>
      <c r="B3" s="8" t="s">
        <v>1</v>
      </c>
      <c r="C3" s="9" t="s">
        <v>15</v>
      </c>
      <c r="D3" s="10" t="s">
        <v>4</v>
      </c>
      <c r="E3" s="10" t="s">
        <v>5</v>
      </c>
      <c r="F3" s="10" t="s">
        <v>4</v>
      </c>
      <c r="G3" s="10" t="s">
        <v>5</v>
      </c>
      <c r="H3" s="9" t="s">
        <v>4</v>
      </c>
      <c r="I3" s="10" t="s">
        <v>5</v>
      </c>
      <c r="J3" s="11" t="s">
        <v>4</v>
      </c>
      <c r="K3" s="11" t="s">
        <v>5</v>
      </c>
      <c r="L3" s="11" t="s">
        <v>8</v>
      </c>
      <c r="M3" s="11" t="s">
        <v>12</v>
      </c>
      <c r="N3" s="11" t="s">
        <v>13</v>
      </c>
      <c r="O3" s="11" t="s">
        <v>18</v>
      </c>
      <c r="P3" s="11" t="s">
        <v>19</v>
      </c>
      <c r="Q3" s="11" t="s">
        <v>23</v>
      </c>
      <c r="R3" s="11" t="s">
        <v>28</v>
      </c>
      <c r="S3" s="11" t="s">
        <v>24</v>
      </c>
      <c r="T3" s="11" t="s">
        <v>25</v>
      </c>
      <c r="U3" s="11"/>
      <c r="V3" s="11" t="s">
        <v>10</v>
      </c>
    </row>
    <row r="4" spans="1:22">
      <c r="A4" s="46">
        <v>39940</v>
      </c>
      <c r="B4" s="57">
        <v>0</v>
      </c>
      <c r="C4" s="31">
        <v>8</v>
      </c>
      <c r="D4" s="58">
        <v>22905.930800000002</v>
      </c>
      <c r="E4" s="58">
        <v>14821.68124</v>
      </c>
      <c r="F4" s="73">
        <v>24830.771000000001</v>
      </c>
      <c r="G4" s="73">
        <v>19936.221127500001</v>
      </c>
      <c r="H4" s="135">
        <f>AVERAGE(H5:H6)</f>
        <v>6.7450000000000001</v>
      </c>
      <c r="I4" s="135">
        <f>AVERAGE(I5:I6)</f>
        <v>4.7300000000000004</v>
      </c>
      <c r="J4" s="78">
        <v>0</v>
      </c>
      <c r="K4" s="85">
        <v>0</v>
      </c>
      <c r="L4" s="92">
        <v>505.54135338345867</v>
      </c>
      <c r="M4" s="77">
        <v>4.0128464000475921</v>
      </c>
      <c r="N4" s="77">
        <v>8.2921010753008009</v>
      </c>
      <c r="O4" s="135">
        <f t="shared" ref="O4:U4" si="0">AVERAGE(O5:O6)</f>
        <v>0.6</v>
      </c>
      <c r="P4" s="135">
        <f t="shared" si="0"/>
        <v>1.4399999999999998E-2</v>
      </c>
      <c r="Q4" s="135">
        <f t="shared" si="0"/>
        <v>4.4985282021151587E-3</v>
      </c>
      <c r="R4" s="135">
        <f t="shared" si="0"/>
        <v>2.0135625163180828</v>
      </c>
      <c r="S4" s="135">
        <f t="shared" si="0"/>
        <v>1.6585499347703268E-4</v>
      </c>
      <c r="T4" s="135">
        <f t="shared" si="0"/>
        <v>1.1186458423989349E-2</v>
      </c>
      <c r="U4" s="135">
        <f t="shared" si="0"/>
        <v>7.3543293610219398E-2</v>
      </c>
      <c r="V4" s="138">
        <f>COUNT(C4:C24)</f>
        <v>21</v>
      </c>
    </row>
    <row r="5" spans="1:22">
      <c r="A5" s="46">
        <v>39941</v>
      </c>
      <c r="B5" s="57">
        <v>1</v>
      </c>
      <c r="C5" s="31">
        <v>8</v>
      </c>
      <c r="D5" s="58">
        <v>21411.307280000001</v>
      </c>
      <c r="E5" s="58">
        <v>20825.085711999996</v>
      </c>
      <c r="F5" s="73">
        <v>26007.941222499994</v>
      </c>
      <c r="G5" s="73">
        <v>22042.736262499999</v>
      </c>
      <c r="H5" s="90">
        <v>6.76</v>
      </c>
      <c r="I5" s="90">
        <v>4.91</v>
      </c>
      <c r="J5" s="78">
        <v>0</v>
      </c>
      <c r="K5" s="85">
        <v>0</v>
      </c>
      <c r="L5" s="92">
        <v>509.91705733862244</v>
      </c>
      <c r="M5" s="77">
        <v>3.97841133338048</v>
      </c>
      <c r="N5" s="77">
        <v>8.2209448373408769</v>
      </c>
      <c r="O5" s="77">
        <v>0.6</v>
      </c>
      <c r="P5" s="77">
        <v>1.4399999999999998E-2</v>
      </c>
      <c r="Q5" s="77">
        <v>4.62E-3</v>
      </c>
      <c r="R5" s="77">
        <v>0.21985287297792172</v>
      </c>
      <c r="S5" s="77">
        <v>1.7033350363427943E-4</v>
      </c>
      <c r="T5" s="77">
        <v>1.2214048498773429E-3</v>
      </c>
      <c r="U5" s="77">
        <v>0.13945703887730987</v>
      </c>
      <c r="V5" s="138"/>
    </row>
    <row r="6" spans="1:22">
      <c r="A6" s="46">
        <v>39942</v>
      </c>
      <c r="B6" s="57">
        <v>2</v>
      </c>
      <c r="C6" s="31">
        <v>8</v>
      </c>
      <c r="D6" s="58">
        <v>27290.159792000006</v>
      </c>
      <c r="E6" s="58">
        <v>17138.347695999997</v>
      </c>
      <c r="F6" s="89">
        <f>AVERAGE(F4:F5)</f>
        <v>25419.356111249996</v>
      </c>
      <c r="G6" s="89">
        <f>AVERAGE(G4:G5)</f>
        <v>20989.478694999998</v>
      </c>
      <c r="H6" s="90">
        <v>6.73</v>
      </c>
      <c r="I6" s="90">
        <v>4.55</v>
      </c>
      <c r="J6" s="89">
        <f>AVERAGE(J4:J5)</f>
        <v>0</v>
      </c>
      <c r="K6" s="89">
        <f>AVERAGE(K4:K5)</f>
        <v>0</v>
      </c>
      <c r="L6" s="92">
        <v>499.65846994535519</v>
      </c>
      <c r="M6" s="77">
        <v>4.0600928874914555</v>
      </c>
      <c r="N6" s="77">
        <v>8.3897306903622688</v>
      </c>
      <c r="O6" s="77">
        <v>0.6</v>
      </c>
      <c r="P6" s="77">
        <v>1.4399999999999998E-2</v>
      </c>
      <c r="Q6" s="77">
        <v>4.3770564042303175E-3</v>
      </c>
      <c r="R6" s="77">
        <v>3.8072721596582437</v>
      </c>
      <c r="S6" s="77">
        <v>1.6137648331978591E-4</v>
      </c>
      <c r="T6" s="77">
        <v>2.1151511998101353E-2</v>
      </c>
      <c r="U6" s="77">
        <v>7.6295483431289323E-3</v>
      </c>
      <c r="V6" s="138"/>
    </row>
    <row r="7" spans="1:22">
      <c r="A7" s="103">
        <v>39943</v>
      </c>
      <c r="B7" s="57">
        <v>3</v>
      </c>
      <c r="C7" s="31">
        <v>8</v>
      </c>
      <c r="D7" s="89">
        <f t="shared" ref="D7:K7" si="1">AVERAGE(D5:D6)</f>
        <v>24350.733536000003</v>
      </c>
      <c r="E7" s="89">
        <f t="shared" si="1"/>
        <v>18981.716703999999</v>
      </c>
      <c r="F7" s="89">
        <f t="shared" si="1"/>
        <v>25713.648666874993</v>
      </c>
      <c r="G7" s="89">
        <f t="shared" si="1"/>
        <v>21516.107478749997</v>
      </c>
      <c r="H7" s="89">
        <f t="shared" si="1"/>
        <v>6.7450000000000001</v>
      </c>
      <c r="I7" s="89">
        <f t="shared" si="1"/>
        <v>4.7300000000000004</v>
      </c>
      <c r="J7" s="89">
        <f t="shared" si="1"/>
        <v>0</v>
      </c>
      <c r="K7" s="89">
        <f t="shared" si="1"/>
        <v>0</v>
      </c>
      <c r="L7" s="92">
        <v>498.14532520325201</v>
      </c>
      <c r="M7" s="77">
        <v>4.0281601542306316</v>
      </c>
      <c r="N7" s="77">
        <v>8.4152149742438933</v>
      </c>
      <c r="O7" s="89">
        <f t="shared" ref="O7:U7" si="2">AVERAGE(O5:O6)</f>
        <v>0.6</v>
      </c>
      <c r="P7" s="89">
        <f t="shared" si="2"/>
        <v>1.4399999999999998E-2</v>
      </c>
      <c r="Q7" s="89">
        <f t="shared" si="2"/>
        <v>4.4985282021151587E-3</v>
      </c>
      <c r="R7" s="89">
        <f t="shared" si="2"/>
        <v>2.0135625163180828</v>
      </c>
      <c r="S7" s="89">
        <f t="shared" si="2"/>
        <v>1.6585499347703268E-4</v>
      </c>
      <c r="T7" s="89">
        <f t="shared" si="2"/>
        <v>1.1186458423989349E-2</v>
      </c>
      <c r="U7" s="89">
        <f t="shared" si="2"/>
        <v>7.3543293610219398E-2</v>
      </c>
      <c r="V7" s="138"/>
    </row>
    <row r="8" spans="1:22">
      <c r="A8" s="46">
        <v>39944</v>
      </c>
      <c r="B8" s="57">
        <v>4</v>
      </c>
      <c r="C8" s="31">
        <v>8</v>
      </c>
      <c r="D8" s="58">
        <v>23752.884128000002</v>
      </c>
      <c r="E8" s="58">
        <v>9416.1261759999998</v>
      </c>
      <c r="F8" s="73">
        <v>24335.12038</v>
      </c>
      <c r="G8" s="73">
        <v>15413.40922</v>
      </c>
      <c r="H8" s="90">
        <v>5.4</v>
      </c>
      <c r="I8" s="90">
        <v>4.57</v>
      </c>
      <c r="J8" s="78">
        <v>0</v>
      </c>
      <c r="K8" s="85">
        <v>775.15429319999998</v>
      </c>
      <c r="L8" s="92">
        <v>492.22222222222217</v>
      </c>
      <c r="M8" s="77">
        <v>4.1214307449209926</v>
      </c>
      <c r="N8" s="77">
        <v>8.516478555304742</v>
      </c>
      <c r="O8" s="77">
        <v>0.6</v>
      </c>
      <c r="P8" s="77">
        <v>1.4399999999999998E-2</v>
      </c>
      <c r="Q8" s="77">
        <v>4.7536475770925115E-3</v>
      </c>
      <c r="R8" s="77">
        <v>4.9631705516131213</v>
      </c>
      <c r="S8" s="77">
        <v>1.7526091923133569E-4</v>
      </c>
      <c r="T8" s="77">
        <v>2.7573169731184007E-2</v>
      </c>
      <c r="U8" s="77">
        <v>6.3562122505314836E-3</v>
      </c>
      <c r="V8" s="138"/>
    </row>
    <row r="9" spans="1:22">
      <c r="A9" s="46">
        <v>39946</v>
      </c>
      <c r="B9" s="57">
        <v>6</v>
      </c>
      <c r="C9" s="31">
        <v>8</v>
      </c>
      <c r="D9" s="58">
        <v>27489.442928000004</v>
      </c>
      <c r="E9" s="58">
        <v>20974.548063999999</v>
      </c>
      <c r="F9" s="73">
        <v>26565.548169999998</v>
      </c>
      <c r="G9" s="73">
        <v>20122.090110000001</v>
      </c>
      <c r="H9" s="90">
        <v>6.39</v>
      </c>
      <c r="I9" s="100">
        <v>6.91</v>
      </c>
      <c r="J9" s="78">
        <v>29.172473399999998</v>
      </c>
      <c r="K9" s="85">
        <v>268.50582659999998</v>
      </c>
      <c r="L9" s="92">
        <v>504.93197278911566</v>
      </c>
      <c r="M9" s="77">
        <v>4.017689331087908</v>
      </c>
      <c r="N9" s="77">
        <v>8.3021084540249248</v>
      </c>
      <c r="O9" s="77">
        <v>0.6</v>
      </c>
      <c r="P9" s="77">
        <v>1.4399999999999998E-2</v>
      </c>
      <c r="Q9" s="77">
        <v>4.8282786885245907E-3</v>
      </c>
      <c r="R9" s="77">
        <v>2.2553588784938423</v>
      </c>
      <c r="S9" s="77">
        <v>1.7801247306041499E-4</v>
      </c>
      <c r="T9" s="77">
        <v>1.2529771547188012E-2</v>
      </c>
      <c r="U9" s="77">
        <v>1.4207160313339101E-2</v>
      </c>
      <c r="V9" s="138"/>
    </row>
    <row r="10" spans="1:22">
      <c r="A10" s="46">
        <v>39948</v>
      </c>
      <c r="B10" s="57">
        <v>8</v>
      </c>
      <c r="C10" s="31">
        <v>8</v>
      </c>
      <c r="D10" s="58">
        <v>27041.055871999997</v>
      </c>
      <c r="E10" s="58">
        <v>20003.042775999998</v>
      </c>
      <c r="F10" s="73">
        <v>25326.421620000001</v>
      </c>
      <c r="G10" s="73">
        <v>19068.8325425</v>
      </c>
      <c r="H10" s="90">
        <v>6.44</v>
      </c>
      <c r="I10" s="100">
        <v>4.87</v>
      </c>
      <c r="J10" s="89">
        <f>AVERAGE(J8:J9)</f>
        <v>14.586236699999999</v>
      </c>
      <c r="K10" s="89">
        <f>AVERAGE(K8:K9)</f>
        <v>521.83005989999992</v>
      </c>
      <c r="L10" s="92">
        <v>510.75394506136763</v>
      </c>
      <c r="M10" s="77">
        <v>3.9718925710035466</v>
      </c>
      <c r="N10" s="77">
        <v>8.2074745394209856</v>
      </c>
      <c r="O10" s="77">
        <v>14.267857142857142</v>
      </c>
      <c r="P10" s="77">
        <v>0.34242857142857142</v>
      </c>
      <c r="Q10" s="77">
        <v>0.10654610161259798</v>
      </c>
      <c r="R10" s="77">
        <v>2.43645456363876</v>
      </c>
      <c r="S10" s="77">
        <v>3.9282187849021136E-3</v>
      </c>
      <c r="T10" s="77">
        <v>1.3535858686882001E-2</v>
      </c>
      <c r="U10" s="77">
        <v>0.29020831819920417</v>
      </c>
      <c r="V10" s="138"/>
    </row>
    <row r="11" spans="1:22">
      <c r="A11" s="101">
        <v>39949</v>
      </c>
      <c r="B11" s="57">
        <v>9</v>
      </c>
      <c r="C11" s="31">
        <v>8</v>
      </c>
      <c r="D11" s="89">
        <f t="shared" ref="D11:G12" si="3">AVERAGE(D9:D10)</f>
        <v>27265.249400000001</v>
      </c>
      <c r="E11" s="89">
        <f t="shared" si="3"/>
        <v>20488.795419999999</v>
      </c>
      <c r="F11" s="89">
        <f t="shared" si="3"/>
        <v>25945.984895000001</v>
      </c>
      <c r="G11" s="89">
        <f t="shared" si="3"/>
        <v>19595.461326249999</v>
      </c>
      <c r="H11" s="90">
        <v>6.4</v>
      </c>
      <c r="I11" s="90">
        <v>4.47</v>
      </c>
      <c r="J11" s="89">
        <f>AVERAGE(J9:J10)</f>
        <v>21.879355049999997</v>
      </c>
      <c r="K11" s="89">
        <f>AVERAGE(K9:K10)</f>
        <v>395.16794324999995</v>
      </c>
      <c r="L11" s="89">
        <f>AVERAGE(L9:L10)</f>
        <v>507.84295892524165</v>
      </c>
      <c r="M11" s="89">
        <f>AVERAGE(M9:M10)</f>
        <v>3.9947909510457276</v>
      </c>
      <c r="N11" s="89">
        <f>AVERAGE(N9:N10)</f>
        <v>8.2547914967229552</v>
      </c>
      <c r="O11" s="89">
        <f t="shared" ref="O11:U11" si="4">AVERAGE(O9:O10)</f>
        <v>7.433928571428571</v>
      </c>
      <c r="P11" s="89">
        <f t="shared" si="4"/>
        <v>0.17841428571428572</v>
      </c>
      <c r="Q11" s="89">
        <f t="shared" si="4"/>
        <v>5.5687190150561283E-2</v>
      </c>
      <c r="R11" s="89">
        <f t="shared" si="4"/>
        <v>2.3459067210663012</v>
      </c>
      <c r="S11" s="89">
        <f t="shared" si="4"/>
        <v>2.0531156289812641E-3</v>
      </c>
      <c r="T11" s="89">
        <f t="shared" si="4"/>
        <v>1.3032815117035006E-2</v>
      </c>
      <c r="U11" s="89">
        <f t="shared" si="4"/>
        <v>0.15220773925627162</v>
      </c>
      <c r="V11" s="138"/>
    </row>
    <row r="12" spans="1:22">
      <c r="A12" s="101">
        <v>39950</v>
      </c>
      <c r="B12" s="57">
        <v>10</v>
      </c>
      <c r="C12" s="31">
        <v>8</v>
      </c>
      <c r="D12" s="89">
        <f t="shared" si="3"/>
        <v>27153.152635999999</v>
      </c>
      <c r="E12" s="89">
        <f t="shared" si="3"/>
        <v>20245.919097999998</v>
      </c>
      <c r="F12" s="89">
        <f t="shared" si="3"/>
        <v>25636.203257500001</v>
      </c>
      <c r="G12" s="89">
        <f t="shared" si="3"/>
        <v>19332.146934375</v>
      </c>
      <c r="H12" s="90">
        <v>6.25</v>
      </c>
      <c r="I12" s="90">
        <v>3.92</v>
      </c>
      <c r="J12" s="89">
        <f t="shared" ref="J12:U12" si="5">AVERAGE(J10:J11)</f>
        <v>18.232795874999997</v>
      </c>
      <c r="K12" s="89">
        <f t="shared" si="5"/>
        <v>458.49900157499997</v>
      </c>
      <c r="L12" s="89">
        <f t="shared" si="5"/>
        <v>509.29845199330464</v>
      </c>
      <c r="M12" s="89">
        <f t="shared" si="5"/>
        <v>3.9833417610246373</v>
      </c>
      <c r="N12" s="89">
        <f t="shared" si="5"/>
        <v>8.2311330180719704</v>
      </c>
      <c r="O12" s="89">
        <f t="shared" si="5"/>
        <v>10.850892857142856</v>
      </c>
      <c r="P12" s="89">
        <f t="shared" si="5"/>
        <v>0.26042142857142858</v>
      </c>
      <c r="Q12" s="89">
        <f t="shared" si="5"/>
        <v>8.111664588157963E-2</v>
      </c>
      <c r="R12" s="89">
        <f t="shared" si="5"/>
        <v>2.3911806423525306</v>
      </c>
      <c r="S12" s="89">
        <f t="shared" si="5"/>
        <v>2.9906672069416889E-3</v>
      </c>
      <c r="T12" s="89">
        <f t="shared" si="5"/>
        <v>1.3284336901958503E-2</v>
      </c>
      <c r="U12" s="89">
        <f t="shared" si="5"/>
        <v>0.2212080287277379</v>
      </c>
      <c r="V12" s="138"/>
    </row>
    <row r="13" spans="1:22">
      <c r="A13" s="46">
        <v>39951</v>
      </c>
      <c r="B13" s="57">
        <v>11</v>
      </c>
      <c r="C13" s="31">
        <v>8</v>
      </c>
      <c r="D13" s="58">
        <v>24001.988047999999</v>
      </c>
      <c r="E13" s="58">
        <v>17387.451615999998</v>
      </c>
      <c r="F13" s="73">
        <v>24087.29507</v>
      </c>
      <c r="G13" s="73">
        <v>17829.705992500003</v>
      </c>
      <c r="H13" s="90">
        <v>5.9</v>
      </c>
      <c r="I13" s="90">
        <v>3.3</v>
      </c>
      <c r="J13" s="78">
        <v>0</v>
      </c>
      <c r="K13" s="85">
        <v>232.78443059999998</v>
      </c>
      <c r="L13" s="92">
        <v>510.75533661740565</v>
      </c>
      <c r="M13" s="77">
        <v>3.9718817495579479</v>
      </c>
      <c r="N13" s="77">
        <v>8.2074521781064131</v>
      </c>
      <c r="O13" s="77">
        <v>14.267857142857142</v>
      </c>
      <c r="P13" s="77">
        <v>0.34242857142857142</v>
      </c>
      <c r="Q13" s="77">
        <v>0.10881619047619047</v>
      </c>
      <c r="R13" s="77">
        <v>2.2898532947119206</v>
      </c>
      <c r="S13" s="77">
        <v>4.0119140640572796E-3</v>
      </c>
      <c r="T13" s="77">
        <v>1.2721407192844003E-2</v>
      </c>
      <c r="U13" s="77">
        <v>0.31536716050674379</v>
      </c>
      <c r="V13" s="138"/>
    </row>
    <row r="14" spans="1:22">
      <c r="A14" s="101">
        <v>39952</v>
      </c>
      <c r="B14" s="57">
        <v>12</v>
      </c>
      <c r="C14" s="31">
        <v>8</v>
      </c>
      <c r="D14" s="89">
        <f>AVERAGE(D12:D13)</f>
        <v>25577.570341999999</v>
      </c>
      <c r="E14" s="89">
        <f>AVERAGE(E12:E13)</f>
        <v>18816.685356999998</v>
      </c>
      <c r="F14" s="89">
        <f>AVERAGE(F12:F13)</f>
        <v>24861.749163749999</v>
      </c>
      <c r="G14" s="89">
        <f>AVERAGE(G12:G13)</f>
        <v>18580.926463437499</v>
      </c>
      <c r="H14" s="90">
        <v>5.88</v>
      </c>
      <c r="I14" s="90">
        <v>4.3600000000000003</v>
      </c>
      <c r="J14" s="89">
        <f>AVERAGE(J12:J13)</f>
        <v>9.1163979374999986</v>
      </c>
      <c r="K14" s="89">
        <f>AVERAGE(K12:K13)</f>
        <v>345.64171608749996</v>
      </c>
      <c r="L14" s="92">
        <v>502.18015992004001</v>
      </c>
      <c r="M14" s="77">
        <v>4.0397051932975891</v>
      </c>
      <c r="N14" s="77">
        <v>8.3476017863140477</v>
      </c>
      <c r="O14" s="89">
        <f t="shared" ref="O14:U14" si="6">AVERAGE(O12:O13)</f>
        <v>12.559374999999999</v>
      </c>
      <c r="P14" s="89">
        <f t="shared" si="6"/>
        <v>0.301425</v>
      </c>
      <c r="Q14" s="89">
        <f t="shared" si="6"/>
        <v>9.4966418178885043E-2</v>
      </c>
      <c r="R14" s="89">
        <f t="shared" si="6"/>
        <v>2.3405169685322256</v>
      </c>
      <c r="S14" s="89">
        <f t="shared" si="6"/>
        <v>3.5012906354994844E-3</v>
      </c>
      <c r="T14" s="89">
        <f t="shared" si="6"/>
        <v>1.3002872047401253E-2</v>
      </c>
      <c r="U14" s="89">
        <f t="shared" si="6"/>
        <v>0.26828759461724083</v>
      </c>
      <c r="V14" s="138"/>
    </row>
    <row r="15" spans="1:22">
      <c r="A15" s="46">
        <v>39953</v>
      </c>
      <c r="B15" s="57">
        <v>13</v>
      </c>
      <c r="C15" s="31">
        <v>8</v>
      </c>
      <c r="D15" s="58">
        <v>25596.253135999999</v>
      </c>
      <c r="E15" s="58">
        <v>16689.960639999998</v>
      </c>
      <c r="F15" s="73">
        <v>24211.207725</v>
      </c>
      <c r="G15" s="73">
        <v>19130.78887</v>
      </c>
      <c r="H15" s="90">
        <v>6.6</v>
      </c>
      <c r="I15" s="90">
        <v>4.09</v>
      </c>
      <c r="J15" s="78">
        <v>81.563854199999994</v>
      </c>
      <c r="K15" s="85">
        <v>211.94694960000001</v>
      </c>
      <c r="L15" s="92">
        <v>503.14465408805034</v>
      </c>
      <c r="M15" s="77">
        <v>4.0319613524999989</v>
      </c>
      <c r="N15" s="77">
        <v>8.3315999999999999</v>
      </c>
      <c r="O15" s="77">
        <v>24.017857142857142</v>
      </c>
      <c r="P15" s="77">
        <v>0.5764285714285714</v>
      </c>
      <c r="Q15" s="77">
        <v>0.21832899305555556</v>
      </c>
      <c r="R15" s="77">
        <v>3.0832248677277612</v>
      </c>
      <c r="S15" s="77">
        <v>8.0495113272937308E-3</v>
      </c>
      <c r="T15" s="77">
        <v>1.7129027042932007E-2</v>
      </c>
      <c r="U15" s="77">
        <v>0.46993394937835775</v>
      </c>
      <c r="V15" s="138"/>
    </row>
    <row r="16" spans="1:22">
      <c r="A16" s="46">
        <v>39955</v>
      </c>
      <c r="B16" s="57">
        <v>15</v>
      </c>
      <c r="C16" s="31">
        <v>8</v>
      </c>
      <c r="D16" s="58">
        <v>25147.86608</v>
      </c>
      <c r="E16" s="58">
        <v>16926.609363999996</v>
      </c>
      <c r="F16" s="73">
        <v>26441.635514999994</v>
      </c>
      <c r="G16" s="73">
        <v>21485.129314999998</v>
      </c>
      <c r="H16" s="90">
        <v>6.67</v>
      </c>
      <c r="I16" s="90">
        <v>4.9000000000000004</v>
      </c>
      <c r="J16" s="78">
        <v>0</v>
      </c>
      <c r="K16" s="85">
        <v>218.49587219999998</v>
      </c>
      <c r="L16" s="92">
        <v>494.69668542839275</v>
      </c>
      <c r="M16" s="77">
        <v>4.1008154284341725</v>
      </c>
      <c r="N16" s="77">
        <v>8.4738792950873556</v>
      </c>
      <c r="O16" s="77">
        <v>26.088025362946535</v>
      </c>
      <c r="P16" s="77">
        <v>0.62611260871071672</v>
      </c>
      <c r="Q16" s="77">
        <v>0.2234409500551604</v>
      </c>
      <c r="R16" s="77">
        <v>2.8460757562284615</v>
      </c>
      <c r="S16" s="77">
        <v>8.2379826576336607E-3</v>
      </c>
      <c r="T16" s="77">
        <v>1.5811531979047007E-2</v>
      </c>
      <c r="U16" s="77">
        <v>0.52101103603056309</v>
      </c>
      <c r="V16" s="138"/>
    </row>
    <row r="17" spans="1:22">
      <c r="A17" s="102">
        <v>39956</v>
      </c>
      <c r="B17" s="57">
        <v>16</v>
      </c>
      <c r="C17" s="31">
        <v>8</v>
      </c>
      <c r="D17" s="89">
        <f t="shared" ref="D17:G18" si="7">AVERAGE(D15:D16)</f>
        <v>25372.059608</v>
      </c>
      <c r="E17" s="89">
        <f t="shared" si="7"/>
        <v>16808.285001999997</v>
      </c>
      <c r="F17" s="89">
        <f t="shared" si="7"/>
        <v>25326.421619999997</v>
      </c>
      <c r="G17" s="89">
        <f t="shared" si="7"/>
        <v>20307.959092500001</v>
      </c>
      <c r="H17" s="90">
        <v>6.6449999999999996</v>
      </c>
      <c r="I17" s="90">
        <v>5.96</v>
      </c>
      <c r="J17" s="89">
        <f t="shared" ref="J17:K19" si="8">AVERAGE(J15:J16)</f>
        <v>40.781927099999997</v>
      </c>
      <c r="K17" s="89">
        <f t="shared" si="8"/>
        <v>215.2214109</v>
      </c>
      <c r="L17" s="92">
        <v>514.28571428571422</v>
      </c>
      <c r="M17" s="77">
        <v>3.9446162777777776</v>
      </c>
      <c r="N17" s="77">
        <v>8.1511111111111116</v>
      </c>
      <c r="O17" s="89">
        <f t="shared" ref="O17:U17" si="9">AVERAGE(O15:O16)</f>
        <v>25.052941252901839</v>
      </c>
      <c r="P17" s="89">
        <f t="shared" si="9"/>
        <v>0.60127059006964401</v>
      </c>
      <c r="Q17" s="89">
        <f t="shared" si="9"/>
        <v>0.22088497155535797</v>
      </c>
      <c r="R17" s="89">
        <f t="shared" si="9"/>
        <v>2.9646503119781116</v>
      </c>
      <c r="S17" s="89">
        <f t="shared" si="9"/>
        <v>8.1437469924636949E-3</v>
      </c>
      <c r="T17" s="89">
        <f t="shared" si="9"/>
        <v>1.6470279510989505E-2</v>
      </c>
      <c r="U17" s="89">
        <f t="shared" si="9"/>
        <v>0.49547249270446042</v>
      </c>
      <c r="V17" s="138"/>
    </row>
    <row r="18" spans="1:22">
      <c r="A18" s="102">
        <v>39957</v>
      </c>
      <c r="B18" s="57">
        <v>17</v>
      </c>
      <c r="C18" s="31">
        <v>8</v>
      </c>
      <c r="D18" s="89">
        <f t="shared" si="7"/>
        <v>25259.962844000001</v>
      </c>
      <c r="E18" s="89">
        <f t="shared" si="7"/>
        <v>16867.447182999997</v>
      </c>
      <c r="F18" s="89">
        <f t="shared" si="7"/>
        <v>25884.028567499998</v>
      </c>
      <c r="G18" s="89">
        <f t="shared" si="7"/>
        <v>20896.54420375</v>
      </c>
      <c r="H18" s="90">
        <v>6.62</v>
      </c>
      <c r="I18" s="90">
        <v>4.03</v>
      </c>
      <c r="J18" s="89">
        <f t="shared" si="8"/>
        <v>20.390963549999999</v>
      </c>
      <c r="K18" s="89">
        <f t="shared" si="8"/>
        <v>216.85864154999999</v>
      </c>
      <c r="L18" s="92">
        <v>507.69230769230768</v>
      </c>
      <c r="M18" s="77">
        <v>3.9958450606060603</v>
      </c>
      <c r="N18" s="77">
        <v>8.2569696969696977</v>
      </c>
      <c r="O18" s="89">
        <f t="shared" ref="O18:U18" si="10">AVERAGE(O16:O17)</f>
        <v>25.570483307924185</v>
      </c>
      <c r="P18" s="89">
        <f t="shared" si="10"/>
        <v>0.61369159939018036</v>
      </c>
      <c r="Q18" s="89">
        <f t="shared" si="10"/>
        <v>0.22216296080525919</v>
      </c>
      <c r="R18" s="89">
        <f t="shared" si="10"/>
        <v>2.9053630341032868</v>
      </c>
      <c r="S18" s="89">
        <f t="shared" si="10"/>
        <v>8.1908648250486778E-3</v>
      </c>
      <c r="T18" s="89">
        <f t="shared" si="10"/>
        <v>1.6140905745018256E-2</v>
      </c>
      <c r="U18" s="89">
        <f t="shared" si="10"/>
        <v>0.50824176436751178</v>
      </c>
      <c r="V18" s="138"/>
    </row>
    <row r="19" spans="1:22">
      <c r="A19" s="104">
        <v>39958</v>
      </c>
      <c r="B19" s="57">
        <v>18</v>
      </c>
      <c r="C19" s="31">
        <v>8</v>
      </c>
      <c r="D19" s="89">
        <f t="shared" ref="D19:I19" si="11">AVERAGE(D17:D18)</f>
        <v>25316.011226000002</v>
      </c>
      <c r="E19" s="89">
        <f t="shared" si="11"/>
        <v>16837.866092499997</v>
      </c>
      <c r="F19" s="89">
        <f t="shared" si="11"/>
        <v>25605.225093749999</v>
      </c>
      <c r="G19" s="89">
        <f t="shared" si="11"/>
        <v>20602.251648124999</v>
      </c>
      <c r="H19" s="89">
        <f t="shared" si="11"/>
        <v>6.6325000000000003</v>
      </c>
      <c r="I19" s="89">
        <f t="shared" si="11"/>
        <v>4.9950000000000001</v>
      </c>
      <c r="J19" s="89">
        <f t="shared" si="8"/>
        <v>30.586445325</v>
      </c>
      <c r="K19" s="89">
        <f t="shared" si="8"/>
        <v>216.04002622499999</v>
      </c>
      <c r="L19" s="92">
        <v>484.13547237076654</v>
      </c>
      <c r="M19" s="77">
        <v>4.1902730036818845</v>
      </c>
      <c r="N19" s="77">
        <v>8.6587334315169358</v>
      </c>
      <c r="O19" s="89">
        <f t="shared" ref="O19:U19" si="12">AVERAGE(O17:O18)</f>
        <v>25.311712280413012</v>
      </c>
      <c r="P19" s="89">
        <f t="shared" si="12"/>
        <v>0.60748109472991219</v>
      </c>
      <c r="Q19" s="89">
        <f t="shared" si="12"/>
        <v>0.22152396618030856</v>
      </c>
      <c r="R19" s="89">
        <f t="shared" si="12"/>
        <v>2.9350066730406992</v>
      </c>
      <c r="S19" s="89">
        <f t="shared" si="12"/>
        <v>8.1673059087561863E-3</v>
      </c>
      <c r="T19" s="89">
        <f t="shared" si="12"/>
        <v>1.6305592628003879E-2</v>
      </c>
      <c r="U19" s="89">
        <f t="shared" si="12"/>
        <v>0.50185712853598607</v>
      </c>
      <c r="V19" s="138"/>
    </row>
    <row r="20" spans="1:22">
      <c r="A20" s="46">
        <v>39959</v>
      </c>
      <c r="B20" s="57">
        <v>19</v>
      </c>
      <c r="C20" s="31">
        <v>8</v>
      </c>
      <c r="D20" s="58">
        <v>24550.016672000002</v>
      </c>
      <c r="E20" s="58">
        <v>18383.867295999997</v>
      </c>
      <c r="F20" s="73">
        <v>24149.2513975</v>
      </c>
      <c r="G20" s="73">
        <v>19998.177455000001</v>
      </c>
      <c r="H20" s="90">
        <v>6.51</v>
      </c>
      <c r="I20" s="90">
        <v>5.22</v>
      </c>
      <c r="J20" s="78">
        <v>0</v>
      </c>
      <c r="K20" s="85">
        <v>316.72971120000005</v>
      </c>
      <c r="L20" s="92">
        <v>507.44132290184922</v>
      </c>
      <c r="M20" s="77">
        <v>3.9978214395290568</v>
      </c>
      <c r="N20" s="77">
        <v>8.2610536643481609</v>
      </c>
      <c r="O20" s="77">
        <v>26.088025362946535</v>
      </c>
      <c r="P20" s="77">
        <v>0.62611260871071672</v>
      </c>
      <c r="Q20" s="77">
        <v>0.209191529551851</v>
      </c>
      <c r="R20" s="77">
        <v>2.1346284217305618</v>
      </c>
      <c r="S20" s="77">
        <v>7.7126247097793685E-3</v>
      </c>
      <c r="T20" s="77">
        <v>1.1859046787392009E-2</v>
      </c>
      <c r="U20" s="77">
        <v>0.65035789537309818</v>
      </c>
      <c r="V20" s="138"/>
    </row>
    <row r="21" spans="1:22">
      <c r="A21" s="46">
        <v>39960</v>
      </c>
      <c r="B21" s="57">
        <v>20</v>
      </c>
      <c r="C21" s="31">
        <v>8</v>
      </c>
      <c r="D21" s="58">
        <v>23453.959424000004</v>
      </c>
      <c r="E21" s="58">
        <v>17387.451615999998</v>
      </c>
      <c r="F21" s="89">
        <f>AVERAGE(F19:F20)</f>
        <v>24877.238245624998</v>
      </c>
      <c r="G21" s="89">
        <f>AVERAGE(G19:G20)</f>
        <v>20300.214551562502</v>
      </c>
      <c r="H21" s="90">
        <v>5.15</v>
      </c>
      <c r="I21" s="90">
        <v>4.9000000000000004</v>
      </c>
      <c r="J21" s="78">
        <v>164.91377819999997</v>
      </c>
      <c r="K21" s="85">
        <v>444.73138019999999</v>
      </c>
      <c r="L21" s="92">
        <v>507.44132290184922</v>
      </c>
      <c r="M21" s="77">
        <v>4.0412760203935028</v>
      </c>
      <c r="N21" s="77">
        <v>8.2610536643481609</v>
      </c>
      <c r="O21" s="77">
        <v>26.088025362946535</v>
      </c>
      <c r="P21" s="77">
        <v>0.62611260871071672</v>
      </c>
      <c r="Q21" s="77">
        <v>0.209191529551851</v>
      </c>
      <c r="R21" s="77">
        <v>2.1001340055124826</v>
      </c>
      <c r="S21" s="77">
        <v>7.7126247097793685E-3</v>
      </c>
      <c r="T21" s="77">
        <v>1.1667411141736014E-2</v>
      </c>
      <c r="U21" s="77">
        <v>0.66103993560235452</v>
      </c>
      <c r="V21" s="138"/>
    </row>
    <row r="22" spans="1:22">
      <c r="A22" s="102">
        <v>39961</v>
      </c>
      <c r="B22" s="57">
        <v>21</v>
      </c>
      <c r="C22" s="31">
        <v>8</v>
      </c>
      <c r="D22" s="89">
        <f>AVERAGE(D20:D21)</f>
        <v>24001.988048000003</v>
      </c>
      <c r="E22" s="89">
        <f>AVERAGE(E20:E21)</f>
        <v>17885.659455999998</v>
      </c>
      <c r="F22" s="89">
        <f>AVERAGE(F20:F21)</f>
        <v>24513.244821562497</v>
      </c>
      <c r="G22" s="89">
        <f>AVERAGE(G20:G21)</f>
        <v>20149.196003281249</v>
      </c>
      <c r="H22" s="90">
        <v>5.28</v>
      </c>
      <c r="I22" s="90">
        <v>5.89</v>
      </c>
      <c r="J22" s="89">
        <f t="shared" ref="J22:U22" si="13">AVERAGE(J20:J21)</f>
        <v>82.456889099999984</v>
      </c>
      <c r="K22" s="89">
        <f t="shared" si="13"/>
        <v>380.73054569999999</v>
      </c>
      <c r="L22" s="89">
        <f t="shared" si="13"/>
        <v>507.44132290184922</v>
      </c>
      <c r="M22" s="89">
        <f t="shared" si="13"/>
        <v>4.0195487299612793</v>
      </c>
      <c r="N22" s="89">
        <f t="shared" si="13"/>
        <v>8.2610536643481609</v>
      </c>
      <c r="O22" s="89">
        <f t="shared" si="13"/>
        <v>26.088025362946535</v>
      </c>
      <c r="P22" s="89">
        <f t="shared" si="13"/>
        <v>0.62611260871071672</v>
      </c>
      <c r="Q22" s="89">
        <f t="shared" si="13"/>
        <v>0.209191529551851</v>
      </c>
      <c r="R22" s="89">
        <f t="shared" si="13"/>
        <v>2.1173812136215222</v>
      </c>
      <c r="S22" s="89">
        <f t="shared" si="13"/>
        <v>7.7126247097793685E-3</v>
      </c>
      <c r="T22" s="89">
        <f t="shared" si="13"/>
        <v>1.1763228964564013E-2</v>
      </c>
      <c r="U22" s="89">
        <f t="shared" si="13"/>
        <v>0.65569891548772641</v>
      </c>
      <c r="V22" s="138"/>
    </row>
    <row r="23" spans="1:22">
      <c r="A23" s="46">
        <v>39962</v>
      </c>
      <c r="B23" s="57">
        <v>22</v>
      </c>
      <c r="C23" s="31">
        <v>8</v>
      </c>
      <c r="D23" s="58">
        <v>20331.918374000001</v>
      </c>
      <c r="E23" s="58">
        <v>16049.70443</v>
      </c>
      <c r="F23" s="73">
        <v>19750.352145000001</v>
      </c>
      <c r="G23" s="73">
        <v>14298.195325000001</v>
      </c>
      <c r="H23" s="90">
        <v>5.13</v>
      </c>
      <c r="I23" s="90">
        <v>4.72</v>
      </c>
      <c r="J23" s="78">
        <v>0</v>
      </c>
      <c r="K23" s="85">
        <v>0</v>
      </c>
      <c r="L23" s="92">
        <v>514.28571428571422</v>
      </c>
      <c r="M23" s="77">
        <v>3.9874925416666662</v>
      </c>
      <c r="N23" s="77">
        <v>8.1511111111111116</v>
      </c>
      <c r="O23" s="77">
        <v>20.745334497435337</v>
      </c>
      <c r="P23" s="77">
        <v>0.49788802793844811</v>
      </c>
      <c r="Q23" s="77">
        <v>0.15441443977591035</v>
      </c>
      <c r="R23" s="77">
        <v>1.4824382342036406</v>
      </c>
      <c r="S23" s="77">
        <v>5.6930633200768929E-3</v>
      </c>
      <c r="T23" s="77">
        <v>8.2357679677980029E-3</v>
      </c>
      <c r="U23" s="77">
        <v>0.69126077159250598</v>
      </c>
      <c r="V23" s="138"/>
    </row>
    <row r="24" spans="1:22">
      <c r="A24" s="102">
        <v>39963</v>
      </c>
      <c r="B24" s="57">
        <v>23</v>
      </c>
      <c r="C24" s="31">
        <v>8</v>
      </c>
      <c r="D24" s="89">
        <f>AVERAGE(D22:D23)</f>
        <v>22166.953211</v>
      </c>
      <c r="E24" s="89">
        <f>AVERAGE(E22:E23)</f>
        <v>16967.681943</v>
      </c>
      <c r="F24" s="89">
        <f>AVERAGE(F22:F23)</f>
        <v>22131.798483281251</v>
      </c>
      <c r="G24" s="89">
        <f>AVERAGE(G22:G23)</f>
        <v>17223.695664140625</v>
      </c>
      <c r="H24" s="89">
        <f>AVERAGE(H22:H23)</f>
        <v>5.2050000000000001</v>
      </c>
      <c r="I24" s="90">
        <v>4.96</v>
      </c>
      <c r="J24" s="89">
        <f t="shared" ref="J24:U24" si="14">AVERAGE(J22:J23)</f>
        <v>41.228444549999992</v>
      </c>
      <c r="K24" s="89">
        <f t="shared" si="14"/>
        <v>190.36527285</v>
      </c>
      <c r="L24" s="89">
        <f t="shared" si="14"/>
        <v>510.86351859378169</v>
      </c>
      <c r="M24" s="89">
        <f t="shared" si="14"/>
        <v>4.003520635813973</v>
      </c>
      <c r="N24" s="89">
        <f t="shared" si="14"/>
        <v>8.2060823877296372</v>
      </c>
      <c r="O24" s="89">
        <f t="shared" si="14"/>
        <v>23.416679930190938</v>
      </c>
      <c r="P24" s="89">
        <f t="shared" si="14"/>
        <v>0.56200031832458242</v>
      </c>
      <c r="Q24" s="89">
        <f t="shared" si="14"/>
        <v>0.18180298466388067</v>
      </c>
      <c r="R24" s="89">
        <f t="shared" si="14"/>
        <v>1.7999097239125814</v>
      </c>
      <c r="S24" s="89">
        <f t="shared" si="14"/>
        <v>6.7028440149281311E-3</v>
      </c>
      <c r="T24" s="89">
        <f t="shared" si="14"/>
        <v>9.9994984661810078E-3</v>
      </c>
      <c r="U24" s="89">
        <f t="shared" si="14"/>
        <v>0.67347984354011614</v>
      </c>
      <c r="V24" s="138"/>
    </row>
    <row r="25" spans="1:22">
      <c r="A25" s="103">
        <v>39964</v>
      </c>
      <c r="B25" s="57">
        <v>24</v>
      </c>
      <c r="C25" s="31">
        <v>6</v>
      </c>
      <c r="D25" s="89">
        <f t="shared" ref="D25:K25" si="15">AVERAGE(D23:D24)</f>
        <v>21249.4357925</v>
      </c>
      <c r="E25" s="89">
        <f t="shared" si="15"/>
        <v>16508.693186500001</v>
      </c>
      <c r="F25" s="89">
        <f t="shared" si="15"/>
        <v>20941.075314140624</v>
      </c>
      <c r="G25" s="89">
        <f t="shared" si="15"/>
        <v>15760.945494570313</v>
      </c>
      <c r="H25" s="89">
        <f t="shared" si="15"/>
        <v>5.1675000000000004</v>
      </c>
      <c r="I25" s="89">
        <f t="shared" si="15"/>
        <v>4.84</v>
      </c>
      <c r="J25" s="89">
        <f t="shared" si="15"/>
        <v>20.614222274999996</v>
      </c>
      <c r="K25" s="89">
        <f t="shared" si="15"/>
        <v>95.182636424999998</v>
      </c>
      <c r="L25" s="92">
        <v>697.91666666666663</v>
      </c>
      <c r="M25" s="77">
        <v>2.9383313910447755</v>
      </c>
      <c r="N25" s="77">
        <v>6.0064477611940301</v>
      </c>
      <c r="O25" s="89">
        <f t="shared" ref="O25:U25" si="16">AVERAGE(O23:O24)</f>
        <v>22.081007213813137</v>
      </c>
      <c r="P25" s="89">
        <f t="shared" si="16"/>
        <v>0.52994417313151532</v>
      </c>
      <c r="Q25" s="89">
        <f t="shared" si="16"/>
        <v>0.16810871221989551</v>
      </c>
      <c r="R25" s="89">
        <f t="shared" si="16"/>
        <v>1.641173979058111</v>
      </c>
      <c r="S25" s="89">
        <f t="shared" si="16"/>
        <v>6.1979536675025124E-3</v>
      </c>
      <c r="T25" s="89">
        <f t="shared" si="16"/>
        <v>9.1176332169895062E-3</v>
      </c>
      <c r="U25" s="89">
        <f t="shared" si="16"/>
        <v>0.68237030756631101</v>
      </c>
      <c r="V25" s="138">
        <f>COUNT(C25:C38)</f>
        <v>14</v>
      </c>
    </row>
    <row r="26" spans="1:22">
      <c r="A26" s="103">
        <v>39965</v>
      </c>
      <c r="B26" s="57">
        <v>25</v>
      </c>
      <c r="C26" s="31">
        <v>6</v>
      </c>
      <c r="D26" s="89">
        <f t="shared" ref="D26:K26" si="17">AVERAGE(D24:D25)</f>
        <v>21708.19450175</v>
      </c>
      <c r="E26" s="89">
        <f t="shared" si="17"/>
        <v>16738.187564749998</v>
      </c>
      <c r="F26" s="89">
        <f t="shared" si="17"/>
        <v>21536.436898710937</v>
      </c>
      <c r="G26" s="89">
        <f t="shared" si="17"/>
        <v>16492.32057935547</v>
      </c>
      <c r="H26" s="89">
        <f t="shared" si="17"/>
        <v>5.1862500000000002</v>
      </c>
      <c r="I26" s="89">
        <f t="shared" si="17"/>
        <v>4.9000000000000004</v>
      </c>
      <c r="J26" s="89">
        <f t="shared" si="17"/>
        <v>30.921333412499994</v>
      </c>
      <c r="K26" s="89">
        <f t="shared" si="17"/>
        <v>142.7739546375</v>
      </c>
      <c r="L26" s="92">
        <v>710.82517482517471</v>
      </c>
      <c r="M26" s="77">
        <v>2.8849716113450339</v>
      </c>
      <c r="N26" s="77">
        <v>5.8973713206359211</v>
      </c>
      <c r="O26" s="89">
        <f t="shared" ref="O26:U26" si="18">AVERAGE(O24:O25)</f>
        <v>22.748843572002038</v>
      </c>
      <c r="P26" s="89">
        <f t="shared" si="18"/>
        <v>0.54597224572804892</v>
      </c>
      <c r="Q26" s="89">
        <f t="shared" si="18"/>
        <v>0.17495584844188811</v>
      </c>
      <c r="R26" s="89">
        <f t="shared" si="18"/>
        <v>1.7205418514853461</v>
      </c>
      <c r="S26" s="89">
        <f t="shared" si="18"/>
        <v>6.4503988412153218E-3</v>
      </c>
      <c r="T26" s="89">
        <f t="shared" si="18"/>
        <v>9.5585658415852578E-3</v>
      </c>
      <c r="U26" s="89">
        <f t="shared" si="18"/>
        <v>0.67792507555321357</v>
      </c>
      <c r="V26" s="138"/>
    </row>
    <row r="27" spans="1:22">
      <c r="A27" s="46">
        <v>39966</v>
      </c>
      <c r="B27" s="57">
        <v>26</v>
      </c>
      <c r="C27" s="31">
        <v>6</v>
      </c>
      <c r="D27" s="58">
        <v>24245.406972000001</v>
      </c>
      <c r="E27" s="58">
        <v>16137.647994000001</v>
      </c>
      <c r="F27" s="73">
        <v>23467.731795</v>
      </c>
      <c r="G27" s="73">
        <v>19192.7451975</v>
      </c>
      <c r="H27" s="90">
        <v>5.82</v>
      </c>
      <c r="I27" s="90">
        <v>4.37</v>
      </c>
      <c r="J27" s="78">
        <v>159.55556880000003</v>
      </c>
      <c r="K27" s="85">
        <v>610.24051499999996</v>
      </c>
      <c r="L27" s="92">
        <v>732.35294117647061</v>
      </c>
      <c r="M27" s="77">
        <v>3.312025341365461</v>
      </c>
      <c r="N27" s="77">
        <v>5.7240160642570279</v>
      </c>
      <c r="O27" s="77">
        <v>28.294601594506652</v>
      </c>
      <c r="P27" s="77">
        <v>0.6790704382681596</v>
      </c>
      <c r="Q27" s="77">
        <v>0.14276716711094606</v>
      </c>
      <c r="R27" s="77">
        <v>2.8067845417989306</v>
      </c>
      <c r="S27" s="77">
        <v>5.2636432419801097E-3</v>
      </c>
      <c r="T27" s="77">
        <v>1.5593247454438504E-2</v>
      </c>
      <c r="U27" s="77">
        <v>0.33755914265837245</v>
      </c>
      <c r="V27" s="138"/>
    </row>
    <row r="28" spans="1:22">
      <c r="A28" s="46">
        <v>39967</v>
      </c>
      <c r="B28" s="57">
        <v>27</v>
      </c>
      <c r="C28" s="31">
        <v>6</v>
      </c>
      <c r="D28" s="58">
        <v>23058.168858000005</v>
      </c>
      <c r="E28" s="58">
        <v>15566.014828000001</v>
      </c>
      <c r="F28" s="73">
        <v>28300.325339999999</v>
      </c>
      <c r="G28" s="73">
        <v>22290.561572499999</v>
      </c>
      <c r="H28" s="90">
        <v>6.79</v>
      </c>
      <c r="I28" s="90">
        <v>4.3099999999999996</v>
      </c>
      <c r="J28" s="78">
        <v>44.056388399999996</v>
      </c>
      <c r="K28" s="85">
        <v>625.12442999999996</v>
      </c>
      <c r="L28" s="92">
        <v>674.04195804195808</v>
      </c>
      <c r="M28" s="77">
        <v>3.5985467537452784</v>
      </c>
      <c r="N28" s="77">
        <v>6.219197410466033</v>
      </c>
      <c r="O28" s="77">
        <v>28.294601594506652</v>
      </c>
      <c r="P28" s="77">
        <v>0.6790704382681596</v>
      </c>
      <c r="Q28" s="77">
        <v>0.13180163304802889</v>
      </c>
      <c r="R28" s="77">
        <v>2.5936713428755516</v>
      </c>
      <c r="S28" s="77">
        <v>4.8593579960585264E-3</v>
      </c>
      <c r="T28" s="77">
        <v>1.4409285238197509E-2</v>
      </c>
      <c r="U28" s="77">
        <v>0.33723796258657412</v>
      </c>
      <c r="V28" s="138"/>
    </row>
    <row r="29" spans="1:22">
      <c r="A29" s="102">
        <v>39968</v>
      </c>
      <c r="B29" s="57">
        <v>28</v>
      </c>
      <c r="C29" s="31">
        <v>6</v>
      </c>
      <c r="D29" s="89">
        <f>AVERAGE(D27:D28)</f>
        <v>23651.787915000001</v>
      </c>
      <c r="E29" s="89">
        <f>AVERAGE(E27:E28)</f>
        <v>15851.831411000001</v>
      </c>
      <c r="F29" s="89">
        <f>AVERAGE(F27:F28)</f>
        <v>25884.028567499998</v>
      </c>
      <c r="G29" s="89">
        <f>AVERAGE(G27:G28)</f>
        <v>20741.653384999998</v>
      </c>
      <c r="H29" s="89">
        <f>AVERAGE(H27:H28)</f>
        <v>6.3049999999999997</v>
      </c>
      <c r="I29" s="90">
        <v>3.95</v>
      </c>
      <c r="J29" s="89">
        <f t="shared" ref="J29:J34" si="19">AVERAGE(J27:J28)</f>
        <v>101.80597860000002</v>
      </c>
      <c r="K29" s="89">
        <f t="shared" ref="K29:K34" si="20">AVERAGE(K27:K28)</f>
        <v>617.6824724999999</v>
      </c>
      <c r="L29" s="92">
        <v>673.18465655664579</v>
      </c>
      <c r="M29" s="77">
        <v>3.6031295074472593</v>
      </c>
      <c r="N29" s="77">
        <v>6.2271175659917315</v>
      </c>
      <c r="O29" s="89">
        <f t="shared" ref="O29:U29" si="21">AVERAGE(O27:O28)</f>
        <v>28.294601594506652</v>
      </c>
      <c r="P29" s="89">
        <f t="shared" si="21"/>
        <v>0.6790704382681596</v>
      </c>
      <c r="Q29" s="89">
        <f t="shared" si="21"/>
        <v>0.13728440007948747</v>
      </c>
      <c r="R29" s="89">
        <f t="shared" si="21"/>
        <v>2.7002279423372411</v>
      </c>
      <c r="S29" s="89">
        <f t="shared" si="21"/>
        <v>5.0615006190193185E-3</v>
      </c>
      <c r="T29" s="89">
        <f t="shared" si="21"/>
        <v>1.5001266346318006E-2</v>
      </c>
      <c r="U29" s="89">
        <f t="shared" si="21"/>
        <v>0.33739855262247331</v>
      </c>
      <c r="V29" s="138"/>
    </row>
    <row r="30" spans="1:22">
      <c r="A30" s="46">
        <v>39969</v>
      </c>
      <c r="B30" s="57">
        <v>29</v>
      </c>
      <c r="C30" s="31">
        <v>6</v>
      </c>
      <c r="D30" s="58">
        <v>23673.773806000005</v>
      </c>
      <c r="E30" s="58">
        <v>11696.498012</v>
      </c>
      <c r="F30" s="73">
        <v>22352.517900000003</v>
      </c>
      <c r="G30" s="73">
        <v>17643.837009999999</v>
      </c>
      <c r="H30" s="90">
        <v>6.52</v>
      </c>
      <c r="I30" s="90">
        <v>3.78</v>
      </c>
      <c r="J30" s="89">
        <f t="shared" si="19"/>
        <v>72.931183500000003</v>
      </c>
      <c r="K30" s="89">
        <f t="shared" si="20"/>
        <v>621.40345124999999</v>
      </c>
      <c r="L30" s="92">
        <v>684.96764583791173</v>
      </c>
      <c r="M30" s="77">
        <v>3.5411475487033122</v>
      </c>
      <c r="N30" s="77">
        <v>6.1199970910625749</v>
      </c>
      <c r="O30" s="77">
        <v>82.814936994555964</v>
      </c>
      <c r="P30" s="77">
        <v>1.9875584878693435</v>
      </c>
      <c r="Q30" s="77">
        <v>0.38885195000516831</v>
      </c>
      <c r="R30" s="77">
        <v>4.0311767423918399</v>
      </c>
      <c r="S30" s="77">
        <v>1.4336475116753674E-2</v>
      </c>
      <c r="T30" s="77">
        <v>2.2395426346621332E-2</v>
      </c>
      <c r="U30" s="77">
        <v>0.64015191739881905</v>
      </c>
      <c r="V30" s="138"/>
    </row>
    <row r="31" spans="1:22">
      <c r="A31" s="103">
        <v>39970</v>
      </c>
      <c r="B31" s="57">
        <v>30</v>
      </c>
      <c r="C31" s="31">
        <v>6</v>
      </c>
      <c r="D31" s="89">
        <f t="shared" ref="D31:I32" si="22">AVERAGE(D29:D30)</f>
        <v>23662.780860500003</v>
      </c>
      <c r="E31" s="89">
        <f t="shared" si="22"/>
        <v>13774.164711500001</v>
      </c>
      <c r="F31" s="89">
        <f t="shared" si="22"/>
        <v>24118.273233749998</v>
      </c>
      <c r="G31" s="89">
        <f t="shared" si="22"/>
        <v>19192.7451975</v>
      </c>
      <c r="H31" s="89">
        <f t="shared" si="22"/>
        <v>6.4124999999999996</v>
      </c>
      <c r="I31" s="89">
        <f t="shared" si="22"/>
        <v>3.8650000000000002</v>
      </c>
      <c r="J31" s="89">
        <f t="shared" si="19"/>
        <v>87.368581050000017</v>
      </c>
      <c r="K31" s="89">
        <f t="shared" si="20"/>
        <v>619.54296187499995</v>
      </c>
      <c r="L31" s="92">
        <v>681.81818181818187</v>
      </c>
      <c r="M31" s="77">
        <v>3.5575048666666658</v>
      </c>
      <c r="N31" s="77">
        <v>6.1482666666666663</v>
      </c>
      <c r="O31" s="89">
        <f t="shared" ref="O31:U32" si="23">AVERAGE(O29:O30)</f>
        <v>55.554769294531312</v>
      </c>
      <c r="P31" s="89">
        <f t="shared" si="23"/>
        <v>1.3333144630687515</v>
      </c>
      <c r="Q31" s="89">
        <f t="shared" si="23"/>
        <v>0.26306817504232788</v>
      </c>
      <c r="R31" s="89">
        <f t="shared" si="23"/>
        <v>3.3657023423645405</v>
      </c>
      <c r="S31" s="89">
        <f t="shared" si="23"/>
        <v>9.6989878678864962E-3</v>
      </c>
      <c r="T31" s="89">
        <f t="shared" si="23"/>
        <v>1.869834634646967E-2</v>
      </c>
      <c r="U31" s="89">
        <f t="shared" si="23"/>
        <v>0.48877523501064618</v>
      </c>
      <c r="V31" s="138"/>
    </row>
    <row r="32" spans="1:22">
      <c r="A32" s="103">
        <v>39972</v>
      </c>
      <c r="B32" s="57">
        <v>32</v>
      </c>
      <c r="C32" s="31">
        <v>6</v>
      </c>
      <c r="D32" s="89">
        <f t="shared" si="22"/>
        <v>23668.277333250004</v>
      </c>
      <c r="E32" s="89">
        <f t="shared" si="22"/>
        <v>12735.331361750001</v>
      </c>
      <c r="F32" s="89">
        <f t="shared" si="22"/>
        <v>23235.395566874999</v>
      </c>
      <c r="G32" s="89">
        <f t="shared" si="22"/>
        <v>18418.291103750002</v>
      </c>
      <c r="H32" s="89">
        <f t="shared" si="22"/>
        <v>6.4662499999999996</v>
      </c>
      <c r="I32" s="89">
        <f t="shared" si="22"/>
        <v>3.8224999999999998</v>
      </c>
      <c r="J32" s="89">
        <f t="shared" si="19"/>
        <v>80.14988227500001</v>
      </c>
      <c r="K32" s="89">
        <f t="shared" si="20"/>
        <v>620.47320656249997</v>
      </c>
      <c r="L32" s="92">
        <v>666.66666666666674</v>
      </c>
      <c r="M32" s="77">
        <v>3.638357249999999</v>
      </c>
      <c r="N32" s="77">
        <v>6.2879999999999994</v>
      </c>
      <c r="O32" s="89">
        <f t="shared" si="23"/>
        <v>69.184853144543638</v>
      </c>
      <c r="P32" s="89">
        <f t="shared" si="23"/>
        <v>1.6604364754690475</v>
      </c>
      <c r="Q32" s="89">
        <f t="shared" si="23"/>
        <v>0.3259600625237481</v>
      </c>
      <c r="R32" s="89">
        <f t="shared" si="23"/>
        <v>3.6984395423781899</v>
      </c>
      <c r="S32" s="89">
        <f t="shared" si="23"/>
        <v>1.2017731492320084E-2</v>
      </c>
      <c r="T32" s="89">
        <f t="shared" si="23"/>
        <v>2.0546886346545501E-2</v>
      </c>
      <c r="U32" s="89">
        <f t="shared" si="23"/>
        <v>0.56446357620473264</v>
      </c>
      <c r="V32" s="138"/>
    </row>
    <row r="33" spans="1:22">
      <c r="A33" s="46">
        <v>39973</v>
      </c>
      <c r="B33" s="57">
        <v>33</v>
      </c>
      <c r="C33" s="31">
        <v>6</v>
      </c>
      <c r="D33" s="58">
        <v>23981.576280000005</v>
      </c>
      <c r="E33" s="58">
        <v>11212.808410000001</v>
      </c>
      <c r="F33" s="73">
        <v>25574.246929999998</v>
      </c>
      <c r="G33" s="73">
        <v>20246.002765000001</v>
      </c>
      <c r="H33" s="90">
        <v>6.6</v>
      </c>
      <c r="I33" s="90">
        <v>3.99</v>
      </c>
      <c r="J33" s="89">
        <f t="shared" si="19"/>
        <v>83.759231662500014</v>
      </c>
      <c r="K33" s="89">
        <f t="shared" si="20"/>
        <v>620.0080842187499</v>
      </c>
      <c r="L33" s="92">
        <v>600</v>
      </c>
      <c r="M33" s="77">
        <v>3.3443485833333328</v>
      </c>
      <c r="N33" s="77">
        <v>6.9866666666666664</v>
      </c>
      <c r="O33" s="77">
        <v>232.17559015249375</v>
      </c>
      <c r="P33" s="77">
        <v>5.5722141636598499</v>
      </c>
      <c r="Q33" s="77">
        <v>0.97006032473622583</v>
      </c>
      <c r="R33" s="77">
        <v>4.2975682410460641</v>
      </c>
      <c r="S33" s="77">
        <v>3.5764886114486624E-2</v>
      </c>
      <c r="T33" s="77">
        <v>2.3875379116922578E-2</v>
      </c>
      <c r="U33" s="77">
        <v>1.4979819143117568</v>
      </c>
      <c r="V33" s="138"/>
    </row>
    <row r="34" spans="1:22">
      <c r="A34" s="46">
        <v>39975</v>
      </c>
      <c r="B34" s="57">
        <v>35</v>
      </c>
      <c r="C34" s="31">
        <v>6</v>
      </c>
      <c r="D34" s="58">
        <v>23409.943114000002</v>
      </c>
      <c r="E34" s="58">
        <v>11344.723756000001</v>
      </c>
      <c r="F34" s="89">
        <f>AVERAGE(F32:F33)</f>
        <v>24404.821248437496</v>
      </c>
      <c r="G34" s="89">
        <f>AVERAGE(G32:G33)</f>
        <v>19332.146934375</v>
      </c>
      <c r="H34" s="90">
        <v>6.65</v>
      </c>
      <c r="I34" s="90">
        <v>3.93</v>
      </c>
      <c r="J34" s="89">
        <f t="shared" si="19"/>
        <v>81.954556968750012</v>
      </c>
      <c r="K34" s="89">
        <f t="shared" si="20"/>
        <v>620.24064539062488</v>
      </c>
      <c r="L34" s="92">
        <v>684.73205257836196</v>
      </c>
      <c r="M34" s="77">
        <v>2.9305027308771407</v>
      </c>
      <c r="N34" s="77">
        <v>6.1221027761370355</v>
      </c>
      <c r="O34" s="77">
        <v>232.17559015249375</v>
      </c>
      <c r="P34" s="77">
        <v>5.5722141636598499</v>
      </c>
      <c r="Q34" s="77">
        <v>1.3087195660074087</v>
      </c>
      <c r="R34" s="77">
        <v>4.0607757977978629</v>
      </c>
      <c r="S34" s="77">
        <v>4.8250820119648388E-2</v>
      </c>
      <c r="T34" s="77">
        <v>2.2559865543321459E-2</v>
      </c>
      <c r="U34" s="77">
        <v>2.1387902346755072</v>
      </c>
      <c r="V34" s="138"/>
    </row>
    <row r="35" spans="1:22">
      <c r="A35" s="46">
        <v>39979</v>
      </c>
      <c r="B35" s="57">
        <v>39</v>
      </c>
      <c r="C35" s="31">
        <v>6</v>
      </c>
      <c r="D35" s="58">
        <v>22574.479255999999</v>
      </c>
      <c r="E35" s="58">
        <v>12048.272268000002</v>
      </c>
      <c r="F35" s="73">
        <v>23467.731795</v>
      </c>
      <c r="G35" s="73">
        <v>18511.225595</v>
      </c>
      <c r="H35" s="90">
        <v>6.6</v>
      </c>
      <c r="I35" s="90">
        <v>3.98</v>
      </c>
      <c r="J35" s="78">
        <v>41.079605399999998</v>
      </c>
      <c r="K35" s="85">
        <v>758.48430840000003</v>
      </c>
      <c r="L35" s="92">
        <v>663.1474932390264</v>
      </c>
      <c r="M35" s="77">
        <v>3.0258866548662846</v>
      </c>
      <c r="N35" s="77">
        <v>6.3213689906673984</v>
      </c>
      <c r="O35" s="77">
        <v>139.20653076656106</v>
      </c>
      <c r="P35" s="77">
        <v>3.3409567383974652</v>
      </c>
      <c r="Q35" s="77">
        <v>0.74785582249768423</v>
      </c>
      <c r="R35" s="77">
        <v>3.5427923281924238</v>
      </c>
      <c r="S35" s="77">
        <v>2.7572489709810893E-2</v>
      </c>
      <c r="T35" s="77">
        <v>1.9682179601069022E-2</v>
      </c>
      <c r="U35" s="77">
        <v>1.4008859927440818</v>
      </c>
      <c r="V35" s="138"/>
    </row>
    <row r="36" spans="1:22">
      <c r="A36" s="45">
        <v>39981</v>
      </c>
      <c r="B36" s="57">
        <v>41</v>
      </c>
      <c r="C36" s="31">
        <v>6</v>
      </c>
      <c r="D36" s="58">
        <v>23409.943114000002</v>
      </c>
      <c r="E36" s="58">
        <v>9805.7113860000009</v>
      </c>
      <c r="F36" s="73">
        <v>25016.639982500001</v>
      </c>
      <c r="G36" s="73">
        <v>14546.020634999999</v>
      </c>
      <c r="H36" s="90">
        <v>6.51</v>
      </c>
      <c r="I36" s="90">
        <v>3.87</v>
      </c>
      <c r="J36" s="89">
        <f t="shared" ref="J36:K39" si="24">AVERAGE(J34:J35)</f>
        <v>61.517081184375002</v>
      </c>
      <c r="K36" s="89">
        <f t="shared" si="24"/>
        <v>689.36247689531251</v>
      </c>
      <c r="L36" s="92">
        <v>672.1230158730159</v>
      </c>
      <c r="M36" s="77">
        <v>2.9526715394833944</v>
      </c>
      <c r="N36" s="77">
        <v>6.2369535055350553</v>
      </c>
      <c r="O36" s="77">
        <v>231.13168813532789</v>
      </c>
      <c r="P36" s="77">
        <v>6.0443748792430902</v>
      </c>
      <c r="Q36" s="77">
        <v>1.2623552781065526</v>
      </c>
      <c r="R36" s="77">
        <v>4.5787592674033002</v>
      </c>
      <c r="S36" s="77">
        <v>4.6541427998076687E-2</v>
      </c>
      <c r="T36" s="77">
        <v>2.5437551485573889E-2</v>
      </c>
      <c r="U36" s="77">
        <v>1.8296347439128016</v>
      </c>
      <c r="V36" s="138"/>
    </row>
    <row r="37" spans="1:22">
      <c r="A37" s="102">
        <v>39983</v>
      </c>
      <c r="B37" s="57">
        <v>43</v>
      </c>
      <c r="C37" s="31">
        <v>6</v>
      </c>
      <c r="D37" s="89">
        <f>AVERAGE(D35:D36)</f>
        <v>22992.211185</v>
      </c>
      <c r="E37" s="89">
        <f>AVERAGE(E35:E36)</f>
        <v>10926.991827000002</v>
      </c>
      <c r="F37" s="89">
        <f>AVERAGE(F35:F36)</f>
        <v>24242.185888749998</v>
      </c>
      <c r="G37" s="89">
        <f>AVERAGE(G35:G36)</f>
        <v>16528.623114999999</v>
      </c>
      <c r="H37" s="90">
        <v>6.1</v>
      </c>
      <c r="I37" s="90">
        <v>3.85</v>
      </c>
      <c r="J37" s="89">
        <f t="shared" si="24"/>
        <v>51.298343292187496</v>
      </c>
      <c r="K37" s="89">
        <f t="shared" si="24"/>
        <v>723.92339264765633</v>
      </c>
      <c r="L37" s="89">
        <f t="shared" ref="L37:U37" si="25">AVERAGE(L35:L36)</f>
        <v>667.63525455602121</v>
      </c>
      <c r="M37" s="89">
        <f t="shared" si="25"/>
        <v>2.9892790971748395</v>
      </c>
      <c r="N37" s="89">
        <f t="shared" si="25"/>
        <v>6.2791612481012269</v>
      </c>
      <c r="O37" s="89">
        <f t="shared" si="25"/>
        <v>185.16910945094446</v>
      </c>
      <c r="P37" s="89">
        <f t="shared" si="25"/>
        <v>4.6926658088202782</v>
      </c>
      <c r="Q37" s="89">
        <f t="shared" si="25"/>
        <v>1.0051055503021185</v>
      </c>
      <c r="R37" s="89">
        <f t="shared" si="25"/>
        <v>4.060775797797862</v>
      </c>
      <c r="S37" s="89">
        <f t="shared" si="25"/>
        <v>3.7056958853943792E-2</v>
      </c>
      <c r="T37" s="89">
        <f t="shared" si="25"/>
        <v>2.2559865543321456E-2</v>
      </c>
      <c r="U37" s="89">
        <f t="shared" si="25"/>
        <v>1.6152603683284417</v>
      </c>
      <c r="V37" s="138"/>
    </row>
    <row r="38" spans="1:22">
      <c r="A38" s="46">
        <v>39986</v>
      </c>
      <c r="B38" s="57">
        <v>46</v>
      </c>
      <c r="C38" s="31">
        <v>6</v>
      </c>
      <c r="D38" s="58">
        <v>25745.715488000002</v>
      </c>
      <c r="E38" s="58">
        <v>9914.3340160000025</v>
      </c>
      <c r="F38" s="73">
        <v>26937.286134999998</v>
      </c>
      <c r="G38" s="73">
        <v>15351.452892500001</v>
      </c>
      <c r="H38" s="90">
        <v>6.41</v>
      </c>
      <c r="I38" s="90">
        <v>3.8</v>
      </c>
      <c r="J38" s="89">
        <f t="shared" si="24"/>
        <v>56.407712238281249</v>
      </c>
      <c r="K38" s="89">
        <f t="shared" si="24"/>
        <v>706.64293477148442</v>
      </c>
      <c r="L38" s="92">
        <v>705.26315789473699</v>
      </c>
      <c r="M38" s="77">
        <v>2.8139262313432827</v>
      </c>
      <c r="N38" s="77">
        <v>5.9438805970149238</v>
      </c>
      <c r="O38" s="77">
        <v>167.60966427589258</v>
      </c>
      <c r="P38" s="77">
        <v>4.0343652613138925</v>
      </c>
      <c r="Q38" s="77">
        <v>0.8464829782490314</v>
      </c>
      <c r="R38" s="77">
        <v>5.3283482728041998</v>
      </c>
      <c r="S38" s="77">
        <v>3.1208747067518847E-2</v>
      </c>
      <c r="T38" s="77">
        <v>2.9601934848912222E-2</v>
      </c>
      <c r="U38" s="77">
        <v>1.0542806484376028</v>
      </c>
      <c r="V38" s="138"/>
    </row>
    <row r="39" spans="1:22">
      <c r="A39" s="45">
        <v>39988</v>
      </c>
      <c r="B39" s="57">
        <v>48</v>
      </c>
      <c r="C39" s="31">
        <v>4</v>
      </c>
      <c r="D39" s="58">
        <v>24450.375103999999</v>
      </c>
      <c r="E39" s="58">
        <v>16839.422992</v>
      </c>
      <c r="F39" s="73">
        <v>24830.771000000001</v>
      </c>
      <c r="G39" s="73">
        <v>19316.6578525</v>
      </c>
      <c r="H39" s="90">
        <v>6.69</v>
      </c>
      <c r="I39" s="90">
        <v>3.77</v>
      </c>
      <c r="J39" s="89">
        <f t="shared" si="24"/>
        <v>53.853027765234373</v>
      </c>
      <c r="K39" s="89">
        <f t="shared" si="24"/>
        <v>715.28316370957032</v>
      </c>
      <c r="L39" s="92">
        <v>931.85897435897425</v>
      </c>
      <c r="M39" s="77">
        <v>2.1533399422164132</v>
      </c>
      <c r="N39" s="77">
        <v>4.4985347733370027</v>
      </c>
      <c r="O39" s="77">
        <v>145.74159420262794</v>
      </c>
      <c r="P39" s="77">
        <v>3.7050629813615892</v>
      </c>
      <c r="Q39" s="77">
        <v>0.58633746665432296</v>
      </c>
      <c r="R39" s="77">
        <v>2.8543639116337798</v>
      </c>
      <c r="S39" s="77">
        <v>2.1617514070839464E-2</v>
      </c>
      <c r="T39" s="77">
        <v>1.5857577286854333E-2</v>
      </c>
      <c r="U39" s="77">
        <v>1.3632293054475617</v>
      </c>
      <c r="V39" s="138">
        <f>COUNT(C39:C48)</f>
        <v>10</v>
      </c>
    </row>
    <row r="40" spans="1:22">
      <c r="A40" s="46">
        <v>39990</v>
      </c>
      <c r="B40" s="57">
        <v>50</v>
      </c>
      <c r="C40" s="31">
        <v>4</v>
      </c>
      <c r="D40" s="58">
        <v>23603.421775999999</v>
      </c>
      <c r="E40" s="58">
        <v>5405.5530639999997</v>
      </c>
      <c r="F40" s="73">
        <v>22848.168519999999</v>
      </c>
      <c r="G40" s="73">
        <v>17148.186390000003</v>
      </c>
      <c r="H40" s="90">
        <v>6.62</v>
      </c>
      <c r="I40" s="90">
        <v>3.45</v>
      </c>
      <c r="J40" s="23"/>
      <c r="K40" s="23"/>
      <c r="L40" s="92">
        <v>890.77412513255558</v>
      </c>
      <c r="M40" s="77">
        <v>2.2526576529166666</v>
      </c>
      <c r="N40" s="77">
        <v>4.7060190476190478</v>
      </c>
      <c r="O40" s="77">
        <v>166.53793183720487</v>
      </c>
      <c r="P40" s="77">
        <v>4.0236827730696874</v>
      </c>
      <c r="Q40" s="77">
        <v>0.55052329987261261</v>
      </c>
      <c r="R40" s="77">
        <v>6.6498196900672601</v>
      </c>
      <c r="S40" s="77">
        <v>2.0297091450131421E-2</v>
      </c>
      <c r="T40" s="77">
        <v>3.6943442722595893E-2</v>
      </c>
      <c r="U40" s="77">
        <v>0.54940985339509296</v>
      </c>
      <c r="V40" s="138"/>
    </row>
    <row r="41" spans="1:22">
      <c r="A41" s="46">
        <v>39993</v>
      </c>
      <c r="B41" s="57">
        <v>53</v>
      </c>
      <c r="C41" s="31">
        <v>4</v>
      </c>
      <c r="D41" s="58">
        <v>23453.959424000004</v>
      </c>
      <c r="E41" s="58">
        <v>17985.301023999997</v>
      </c>
      <c r="F41" s="73">
        <v>29043.80127</v>
      </c>
      <c r="G41" s="73">
        <v>21980.779934999999</v>
      </c>
      <c r="H41" s="90">
        <v>6.58</v>
      </c>
      <c r="I41" s="90">
        <v>4.99</v>
      </c>
      <c r="J41" s="23"/>
      <c r="K41" s="23"/>
      <c r="L41" s="92">
        <v>1010.5864037363777</v>
      </c>
      <c r="M41" s="77">
        <v>2.0074085624935809</v>
      </c>
      <c r="N41" s="77">
        <v>4.1480866796754645</v>
      </c>
      <c r="O41" s="77">
        <v>243.22911480829211</v>
      </c>
      <c r="P41" s="77">
        <v>6.2621240665492568</v>
      </c>
      <c r="Q41" s="77">
        <v>0.81263476244578381</v>
      </c>
      <c r="R41" s="77">
        <v>1.9983434808820026</v>
      </c>
      <c r="S41" s="77">
        <v>2.9960806550303185E-2</v>
      </c>
      <c r="T41" s="77">
        <v>1.1101908227122237E-2</v>
      </c>
      <c r="U41" s="77">
        <v>2.6987078200762094</v>
      </c>
      <c r="V41" s="138"/>
    </row>
    <row r="42" spans="1:22">
      <c r="A42" s="46">
        <v>39995</v>
      </c>
      <c r="B42" s="57">
        <v>55</v>
      </c>
      <c r="C42" s="31">
        <v>4</v>
      </c>
      <c r="D42" s="58">
        <v>25247.507647999999</v>
      </c>
      <c r="E42" s="58">
        <v>9416.1261759999998</v>
      </c>
      <c r="F42" s="73">
        <v>22972.081174999999</v>
      </c>
      <c r="G42" s="73">
        <v>17767.749664999999</v>
      </c>
      <c r="H42" s="90">
        <v>5.25</v>
      </c>
      <c r="I42" s="90">
        <v>3.84</v>
      </c>
      <c r="J42" s="23"/>
      <c r="K42" s="23"/>
      <c r="L42" s="92">
        <v>1010.5864037363777</v>
      </c>
      <c r="M42" s="77">
        <v>2.0074085624935809</v>
      </c>
      <c r="N42" s="77">
        <v>4.1480866796754645</v>
      </c>
      <c r="O42" s="77">
        <v>151.75657894736841</v>
      </c>
      <c r="P42" s="77">
        <v>3.7576184210526313</v>
      </c>
      <c r="Q42" s="77">
        <v>0.50702265466730745</v>
      </c>
      <c r="R42" s="77">
        <v>5.7850638390445601</v>
      </c>
      <c r="S42" s="77">
        <v>1.8693278179964464E-2</v>
      </c>
      <c r="T42" s="77">
        <v>3.2139243550247554E-2</v>
      </c>
      <c r="U42" s="77">
        <v>0.58163404346274594</v>
      </c>
      <c r="V42" s="138"/>
    </row>
    <row r="43" spans="1:22">
      <c r="A43" s="46">
        <v>39997</v>
      </c>
      <c r="B43" s="57">
        <v>57</v>
      </c>
      <c r="C43" s="31">
        <v>4</v>
      </c>
      <c r="D43" s="58">
        <v>25347.149216000002</v>
      </c>
      <c r="E43" s="58">
        <v>9964.1548000000003</v>
      </c>
      <c r="F43" s="73">
        <v>22972.081174999999</v>
      </c>
      <c r="G43" s="73">
        <v>17767.749664999999</v>
      </c>
      <c r="H43" s="90">
        <v>5.25</v>
      </c>
      <c r="I43" s="90">
        <v>3.84</v>
      </c>
      <c r="J43" s="23"/>
      <c r="K43" s="23"/>
      <c r="L43" s="92">
        <v>1065.3031300496739</v>
      </c>
      <c r="M43" s="77">
        <v>1.9043028625152032</v>
      </c>
      <c r="N43" s="77">
        <v>3.9350302104195749</v>
      </c>
      <c r="O43" s="77">
        <v>154.39746517469743</v>
      </c>
      <c r="P43" s="77">
        <v>3.8608686588588395</v>
      </c>
      <c r="Q43" s="77">
        <v>0.48756375277263608</v>
      </c>
      <c r="R43" s="77">
        <v>5.6212153620086811</v>
      </c>
      <c r="S43" s="77">
        <v>1.7975853301913577E-2</v>
      </c>
      <c r="T43" s="77">
        <v>3.122897423338156E-2</v>
      </c>
      <c r="U43" s="77">
        <v>0.57561459328044995</v>
      </c>
      <c r="V43" s="138"/>
    </row>
    <row r="44" spans="1:22">
      <c r="A44" s="46">
        <v>40000</v>
      </c>
      <c r="B44" s="57">
        <v>60</v>
      </c>
      <c r="C44" s="31">
        <v>4</v>
      </c>
      <c r="D44" s="58">
        <v>25944.998624</v>
      </c>
      <c r="E44" s="58">
        <v>12853.760272000001</v>
      </c>
      <c r="F44" s="73">
        <v>23963.382415</v>
      </c>
      <c r="G44" s="73">
        <v>17024.273735000002</v>
      </c>
      <c r="H44" s="90">
        <v>6.51</v>
      </c>
      <c r="I44" s="90">
        <v>4.5999999999999996</v>
      </c>
      <c r="J44" s="23"/>
      <c r="K44" s="23"/>
      <c r="L44" s="92">
        <v>1078.8461538461538</v>
      </c>
      <c r="M44" s="77">
        <v>1.8803976755793224</v>
      </c>
      <c r="N44" s="77">
        <v>3.8856327985739751</v>
      </c>
      <c r="O44" s="77">
        <v>406.53600140689377</v>
      </c>
      <c r="P44" s="77">
        <v>10.088384867429351</v>
      </c>
      <c r="Q44" s="77">
        <v>1.4780637238177281</v>
      </c>
      <c r="R44" s="77">
        <v>4.7837675904919594</v>
      </c>
      <c r="S44" s="77">
        <v>5.4494323089308135E-2</v>
      </c>
      <c r="T44" s="77">
        <v>2.6576486613844218E-2</v>
      </c>
      <c r="U44" s="77">
        <v>2.0504713012336611</v>
      </c>
      <c r="V44" s="138"/>
    </row>
    <row r="45" spans="1:22">
      <c r="A45" s="46">
        <v>40002</v>
      </c>
      <c r="B45" s="57">
        <v>62</v>
      </c>
      <c r="C45" s="31">
        <v>4</v>
      </c>
      <c r="D45" s="58">
        <v>24848.941376000002</v>
      </c>
      <c r="E45" s="58">
        <v>11956.98616</v>
      </c>
      <c r="F45" s="73">
        <v>25698.159584999998</v>
      </c>
      <c r="G45" s="73">
        <v>16962.317407500002</v>
      </c>
      <c r="H45" s="90">
        <v>6.84</v>
      </c>
      <c r="I45" s="90">
        <v>4.46</v>
      </c>
      <c r="J45" s="23"/>
      <c r="K45" s="23"/>
      <c r="L45" s="92">
        <v>1105.8333333333333</v>
      </c>
      <c r="M45" s="77">
        <v>1.8345077317256968</v>
      </c>
      <c r="N45" s="77">
        <v>3.7908063300678223</v>
      </c>
      <c r="O45" s="77">
        <v>490.78696741854634</v>
      </c>
      <c r="P45" s="77">
        <v>12.039577178239716</v>
      </c>
      <c r="Q45" s="77">
        <v>1.649164805367582</v>
      </c>
      <c r="R45" s="77">
        <v>4.7109460451426814</v>
      </c>
      <c r="S45" s="77">
        <v>6.0802601594936098E-2</v>
      </c>
      <c r="T45" s="77">
        <v>2.6171922473014898E-2</v>
      </c>
      <c r="U45" s="77">
        <v>2.3231996677977276</v>
      </c>
      <c r="V45" s="138"/>
    </row>
    <row r="46" spans="1:22">
      <c r="A46" s="46">
        <v>40007</v>
      </c>
      <c r="B46" s="57">
        <v>67</v>
      </c>
      <c r="C46" s="31">
        <v>4</v>
      </c>
      <c r="D46" s="58">
        <v>24848.941376000002</v>
      </c>
      <c r="E46" s="58">
        <v>17885.659455999998</v>
      </c>
      <c r="F46" s="73">
        <v>25698.159584999998</v>
      </c>
      <c r="G46" s="73">
        <v>19130.78887</v>
      </c>
      <c r="H46" s="90">
        <v>6.8</v>
      </c>
      <c r="I46" s="90">
        <v>5.26</v>
      </c>
      <c r="J46" s="23"/>
      <c r="K46" s="23"/>
      <c r="L46" s="92">
        <v>941.42857142857144</v>
      </c>
      <c r="M46" s="77">
        <v>2.2017189226100147</v>
      </c>
      <c r="N46" s="77">
        <v>4.4528072837632777</v>
      </c>
      <c r="O46" s="77">
        <v>256.76604538596933</v>
      </c>
      <c r="P46" s="77">
        <v>6.2505160896747212</v>
      </c>
      <c r="Q46" s="77">
        <v>0.79105992429730043</v>
      </c>
      <c r="R46" s="77">
        <v>2.5445050710016015</v>
      </c>
      <c r="S46" s="77">
        <v>2.9165369803079447E-2</v>
      </c>
      <c r="T46" s="77">
        <v>1.4136139283342231E-2</v>
      </c>
      <c r="U46" s="77">
        <v>2.0631778747007243</v>
      </c>
      <c r="V46" s="138"/>
    </row>
    <row r="47" spans="1:22">
      <c r="A47" s="46">
        <v>40009</v>
      </c>
      <c r="B47" s="57">
        <v>69</v>
      </c>
      <c r="C47" s="31">
        <v>4</v>
      </c>
      <c r="D47" s="58">
        <v>27439.622144000004</v>
      </c>
      <c r="E47" s="58">
        <v>8967.7391200000002</v>
      </c>
      <c r="F47" s="73">
        <v>24582.945690000004</v>
      </c>
      <c r="G47" s="73">
        <v>18139.48763</v>
      </c>
      <c r="H47" s="90">
        <v>6.78</v>
      </c>
      <c r="I47" s="90">
        <v>4.01</v>
      </c>
      <c r="J47" s="23"/>
      <c r="K47" s="23"/>
      <c r="L47" s="92">
        <v>926.31578947368428</v>
      </c>
      <c r="M47" s="77">
        <v>2.2376398238636357</v>
      </c>
      <c r="N47" s="77">
        <v>4.5254545454545454</v>
      </c>
      <c r="O47" s="77">
        <v>476.47685904828762</v>
      </c>
      <c r="P47" s="77">
        <v>11.781995227575059</v>
      </c>
      <c r="Q47" s="77">
        <v>1.5286965894465896</v>
      </c>
      <c r="R47" s="77">
        <v>6.7499493149225209</v>
      </c>
      <c r="S47" s="77">
        <v>5.6361092223855248E-2</v>
      </c>
      <c r="T47" s="77">
        <v>3.7499718416236227E-2</v>
      </c>
      <c r="U47" s="77">
        <v>1.5029737449829124</v>
      </c>
      <c r="V47" s="138"/>
    </row>
    <row r="48" spans="1:22">
      <c r="A48" s="46">
        <v>40011</v>
      </c>
      <c r="B48" s="57">
        <v>71</v>
      </c>
      <c r="C48" s="31">
        <v>4</v>
      </c>
      <c r="D48" s="58">
        <v>27439.622144000004</v>
      </c>
      <c r="E48" s="58">
        <v>8967.7391200000002</v>
      </c>
      <c r="F48" s="73">
        <v>28052.500029999999</v>
      </c>
      <c r="G48" s="73">
        <v>19378.61418</v>
      </c>
      <c r="H48" s="90">
        <v>6.25</v>
      </c>
      <c r="I48" s="90">
        <v>3.84</v>
      </c>
      <c r="J48" s="23"/>
      <c r="K48" s="23"/>
      <c r="L48" s="92">
        <v>955.10204081632639</v>
      </c>
      <c r="M48" s="77">
        <v>2.1701985876068375</v>
      </c>
      <c r="N48" s="77">
        <v>4.3890598290598293</v>
      </c>
      <c r="O48" s="77">
        <v>476.47685904828762</v>
      </c>
      <c r="P48" s="77">
        <v>11.781995227575059</v>
      </c>
      <c r="Q48" s="77">
        <v>1.5421912154213238</v>
      </c>
      <c r="R48" s="77">
        <v>6.7499493149225209</v>
      </c>
      <c r="S48" s="77">
        <v>5.6858621860762307E-2</v>
      </c>
      <c r="T48" s="77">
        <v>3.7499718416236227E-2</v>
      </c>
      <c r="U48" s="77">
        <v>1.5162413015918612</v>
      </c>
      <c r="V48" s="138"/>
    </row>
    <row r="49" spans="1:22">
      <c r="A49" s="46">
        <v>40014</v>
      </c>
      <c r="B49" s="57">
        <v>74</v>
      </c>
      <c r="C49" s="31">
        <v>2</v>
      </c>
      <c r="D49" s="58">
        <v>24699.479024</v>
      </c>
      <c r="E49" s="58">
        <v>16814.512599999998</v>
      </c>
      <c r="F49" s="73">
        <v>25822.072239999994</v>
      </c>
      <c r="G49" s="73">
        <v>20679.697057500001</v>
      </c>
      <c r="H49" s="90">
        <v>6.38</v>
      </c>
      <c r="I49" s="90">
        <v>3.46</v>
      </c>
      <c r="J49" s="23"/>
      <c r="K49" s="23"/>
      <c r="L49" s="92">
        <v>2241.522988505747</v>
      </c>
      <c r="M49" s="77">
        <v>0.94438576398948793</v>
      </c>
      <c r="N49" s="77">
        <v>1.8701570412153068</v>
      </c>
      <c r="O49" s="77">
        <v>145.46755542188006</v>
      </c>
      <c r="P49" s="77">
        <v>3.5398445690224127</v>
      </c>
      <c r="Q49" s="77">
        <v>0.26757346452148706</v>
      </c>
      <c r="R49" s="77">
        <v>2.8054809098672306</v>
      </c>
      <c r="S49" s="77">
        <v>9.8650921410189298E-3</v>
      </c>
      <c r="T49" s="77">
        <v>1.5586005054817949E-2</v>
      </c>
      <c r="U49" s="77">
        <v>0.63294552429067963</v>
      </c>
      <c r="V49" s="138">
        <f>COUNT(C49:C58)</f>
        <v>10</v>
      </c>
    </row>
    <row r="50" spans="1:22">
      <c r="A50" s="46">
        <v>40016</v>
      </c>
      <c r="B50" s="57">
        <v>76</v>
      </c>
      <c r="C50" s="31">
        <v>2</v>
      </c>
      <c r="D50" s="58">
        <v>24525.10628</v>
      </c>
      <c r="E50" s="58">
        <v>16814.512599999998</v>
      </c>
      <c r="F50" s="89">
        <f>AVERAGE(F51,F53)</f>
        <v>23034.037502499999</v>
      </c>
      <c r="G50" s="89">
        <f>AVERAGE(G51,G53)</f>
        <v>19936.221127500001</v>
      </c>
      <c r="H50" s="90">
        <v>5.14</v>
      </c>
      <c r="I50" s="90">
        <v>3.84</v>
      </c>
      <c r="J50" s="23"/>
      <c r="K50" s="23"/>
      <c r="L50" s="92">
        <v>1750</v>
      </c>
      <c r="M50" s="77">
        <v>1.209635657142857</v>
      </c>
      <c r="N50" s="77">
        <v>2.3954285714285715</v>
      </c>
      <c r="O50" s="77">
        <v>313.62892490298634</v>
      </c>
      <c r="P50" s="77">
        <v>7.5270941976716728</v>
      </c>
      <c r="Q50" s="77">
        <v>0.58377747612624042</v>
      </c>
      <c r="R50" s="77">
        <v>2.7434388695861007</v>
      </c>
      <c r="S50" s="77">
        <v>2.1523130487307238E-2</v>
      </c>
      <c r="T50" s="77">
        <v>1.5241327053256115E-2</v>
      </c>
      <c r="U50" s="77">
        <v>1.4121559370848284</v>
      </c>
      <c r="V50" s="138"/>
    </row>
    <row r="51" spans="1:22">
      <c r="A51" s="46">
        <v>40018</v>
      </c>
      <c r="B51" s="57">
        <v>78</v>
      </c>
      <c r="C51" s="31">
        <v>2</v>
      </c>
      <c r="D51" s="58">
        <v>23354.317856000001</v>
      </c>
      <c r="E51" s="58">
        <v>17561.824359999999</v>
      </c>
      <c r="F51" s="73">
        <v>22476.430554999999</v>
      </c>
      <c r="G51" s="73">
        <v>19006.876215</v>
      </c>
      <c r="H51" s="90">
        <v>5.21</v>
      </c>
      <c r="I51" s="90">
        <v>5.42</v>
      </c>
      <c r="J51" s="23"/>
      <c r="K51" s="23"/>
      <c r="L51" s="92">
        <v>2081.1764705882356</v>
      </c>
      <c r="M51" s="77">
        <v>1.027742279536461</v>
      </c>
      <c r="N51" s="77">
        <v>2.0142453363482189</v>
      </c>
      <c r="O51" s="77">
        <v>345.97607402076653</v>
      </c>
      <c r="P51" s="77">
        <v>8.303425776498397</v>
      </c>
      <c r="Q51" s="77">
        <v>0.61635326297272808</v>
      </c>
      <c r="R51" s="77">
        <v>2.0609764264936712</v>
      </c>
      <c r="S51" s="77">
        <v>2.27241581728496E-2</v>
      </c>
      <c r="T51" s="77">
        <v>1.1449869036075951E-2</v>
      </c>
      <c r="U51" s="77">
        <v>1.9846653355816481</v>
      </c>
      <c r="V51" s="138"/>
    </row>
    <row r="52" spans="1:22">
      <c r="A52" s="46">
        <v>40021</v>
      </c>
      <c r="B52" s="57">
        <v>81</v>
      </c>
      <c r="C52" s="31">
        <v>2</v>
      </c>
      <c r="D52" s="58">
        <v>28485.858608000002</v>
      </c>
      <c r="E52" s="58">
        <v>21348.203944000001</v>
      </c>
      <c r="F52" s="89">
        <f>AVERAGE(F49:F51)</f>
        <v>23777.513432499996</v>
      </c>
      <c r="G52" s="89">
        <f>AVERAGE(G49:G51)</f>
        <v>19874.264800000001</v>
      </c>
      <c r="H52" s="90">
        <v>6.61</v>
      </c>
      <c r="I52" s="90">
        <v>4.6500000000000004</v>
      </c>
      <c r="J52" s="23"/>
      <c r="K52" s="23"/>
      <c r="L52" s="92">
        <v>2006.5217391304348</v>
      </c>
      <c r="M52" s="77">
        <v>1.0110330530877571</v>
      </c>
      <c r="N52" s="77">
        <v>2.0891874322860238</v>
      </c>
      <c r="O52" s="77">
        <v>204.69948450816122</v>
      </c>
      <c r="P52" s="77">
        <v>4.9127876281958685</v>
      </c>
      <c r="Q52" s="77">
        <v>0.3776233714211279</v>
      </c>
      <c r="R52" s="77">
        <v>2.539586451519531</v>
      </c>
      <c r="S52" s="77">
        <v>1.3922491755054013E-2</v>
      </c>
      <c r="T52" s="77">
        <v>1.410881361955295E-2</v>
      </c>
      <c r="U52" s="77">
        <v>0.98679393820606431</v>
      </c>
      <c r="V52" s="138"/>
    </row>
    <row r="53" spans="1:22">
      <c r="A53" s="46">
        <v>40023</v>
      </c>
      <c r="B53" s="57">
        <v>83</v>
      </c>
      <c r="C53" s="31">
        <v>2</v>
      </c>
      <c r="D53" s="58">
        <v>25695.894704000002</v>
      </c>
      <c r="E53" s="58">
        <v>20999.458456</v>
      </c>
      <c r="F53" s="73">
        <v>23591.64445</v>
      </c>
      <c r="G53" s="73">
        <v>20865.566040000002</v>
      </c>
      <c r="H53" s="90">
        <v>6.55</v>
      </c>
      <c r="I53" s="90">
        <v>4.45</v>
      </c>
      <c r="J53" s="23"/>
      <c r="K53" s="23"/>
      <c r="L53" s="92">
        <v>2064</v>
      </c>
      <c r="M53" s="77">
        <v>0.99356126453488347</v>
      </c>
      <c r="N53" s="77">
        <v>2.0310077519379846</v>
      </c>
      <c r="O53" s="77">
        <v>249.22790796160362</v>
      </c>
      <c r="P53" s="77">
        <v>5.9814697910784869</v>
      </c>
      <c r="Q53" s="77">
        <v>0.43092098841641729</v>
      </c>
      <c r="R53" s="77">
        <v>1.6709978875837108</v>
      </c>
      <c r="S53" s="77">
        <v>1.5887506871540065E-2</v>
      </c>
      <c r="T53" s="77">
        <v>9.2833215976872822E-3</v>
      </c>
      <c r="U53" s="77">
        <v>1.7114032627608267</v>
      </c>
      <c r="V53" s="138"/>
    </row>
    <row r="54" spans="1:22">
      <c r="A54" s="46">
        <v>40025</v>
      </c>
      <c r="B54" s="57">
        <v>85</v>
      </c>
      <c r="C54" s="31">
        <v>2</v>
      </c>
      <c r="D54" s="58">
        <v>24300.912752</v>
      </c>
      <c r="E54" s="58">
        <v>18433.68808</v>
      </c>
      <c r="F54" s="89">
        <f t="shared" ref="F54:G57" si="26">AVERAGE(F51:F53)</f>
        <v>23281.8628125</v>
      </c>
      <c r="G54" s="89">
        <f t="shared" si="26"/>
        <v>19915.569018333335</v>
      </c>
      <c r="H54" s="90">
        <v>6.58</v>
      </c>
      <c r="I54" s="90">
        <v>4.84</v>
      </c>
      <c r="J54" s="23"/>
      <c r="K54" s="23"/>
      <c r="L54" s="92">
        <v>2068.0311890838207</v>
      </c>
      <c r="M54" s="77">
        <v>1.0236124151192383</v>
      </c>
      <c r="N54" s="77">
        <v>2.027048732208502</v>
      </c>
      <c r="O54" s="77">
        <v>263.73327858127203</v>
      </c>
      <c r="P54" s="77">
        <v>6.3295986859505291</v>
      </c>
      <c r="Q54" s="77">
        <v>0.42253862602459791</v>
      </c>
      <c r="R54" s="77">
        <v>2.0875658723284398</v>
      </c>
      <c r="S54" s="77">
        <v>1.5578459868308286E-2</v>
      </c>
      <c r="T54" s="77">
        <v>1.1597588179602443E-2</v>
      </c>
      <c r="U54" s="77">
        <v>1.3432499608588708</v>
      </c>
      <c r="V54" s="138"/>
    </row>
    <row r="55" spans="1:22">
      <c r="A55" s="46">
        <v>40028</v>
      </c>
      <c r="B55" s="57">
        <v>88</v>
      </c>
      <c r="C55" s="31">
        <v>2</v>
      </c>
      <c r="D55" s="58">
        <v>22706.647664000004</v>
      </c>
      <c r="E55" s="58">
        <v>16465.767112000001</v>
      </c>
      <c r="F55" s="89">
        <f t="shared" si="26"/>
        <v>23550.340231666665</v>
      </c>
      <c r="G55" s="89">
        <f t="shared" si="26"/>
        <v>20218.466619444447</v>
      </c>
      <c r="H55" s="90">
        <v>5.21</v>
      </c>
      <c r="I55" s="90">
        <v>5.18</v>
      </c>
      <c r="J55" s="23"/>
      <c r="K55" s="23"/>
      <c r="L55" s="92">
        <v>1772.3076923076924</v>
      </c>
      <c r="M55" s="77">
        <v>1.2068519813368053</v>
      </c>
      <c r="N55" s="77">
        <v>2.3652777777777776</v>
      </c>
      <c r="O55" s="77">
        <v>329.99875878639114</v>
      </c>
      <c r="P55" s="77">
        <v>7.9199702108733874</v>
      </c>
      <c r="Q55" s="77">
        <v>0.61760184370091953</v>
      </c>
      <c r="R55" s="77">
        <v>2.2205131015022905</v>
      </c>
      <c r="S55" s="77">
        <v>2.2770191750772349E-2</v>
      </c>
      <c r="T55" s="77">
        <v>1.2336183897234947E-2</v>
      </c>
      <c r="U55" s="77">
        <v>1.8458051485335023</v>
      </c>
      <c r="V55" s="138"/>
    </row>
    <row r="56" spans="1:22">
      <c r="A56" s="102">
        <v>40029</v>
      </c>
      <c r="B56" s="57">
        <v>89</v>
      </c>
      <c r="C56" s="31">
        <v>2</v>
      </c>
      <c r="D56" s="89">
        <f>AVERAGE(D53:D55)</f>
        <v>24234.48504</v>
      </c>
      <c r="E56" s="89">
        <f>AVERAGE(E53:E55)</f>
        <v>18632.971216000002</v>
      </c>
      <c r="F56" s="89">
        <f t="shared" si="26"/>
        <v>23474.615831388888</v>
      </c>
      <c r="G56" s="89">
        <f t="shared" si="26"/>
        <v>20333.200559259261</v>
      </c>
      <c r="H56" s="89">
        <f>AVERAGE(H53:H55)</f>
        <v>6.1133333333333333</v>
      </c>
      <c r="I56" s="90">
        <v>4.96</v>
      </c>
      <c r="J56" s="23"/>
      <c r="K56" s="23"/>
      <c r="L56" s="89">
        <f t="shared" ref="L56:U56" si="27">AVERAGE(L53:L55)</f>
        <v>1968.1129604638375</v>
      </c>
      <c r="M56" s="89">
        <f t="shared" si="27"/>
        <v>1.0746752203303089</v>
      </c>
      <c r="N56" s="89">
        <f t="shared" si="27"/>
        <v>2.1411114206414212</v>
      </c>
      <c r="O56" s="89">
        <f t="shared" si="27"/>
        <v>280.98664844308894</v>
      </c>
      <c r="P56" s="89">
        <f t="shared" si="27"/>
        <v>6.743679562634135</v>
      </c>
      <c r="Q56" s="89">
        <f t="shared" si="27"/>
        <v>0.49035381938064493</v>
      </c>
      <c r="R56" s="89">
        <f t="shared" si="27"/>
        <v>1.9930256204714805</v>
      </c>
      <c r="S56" s="89">
        <f t="shared" si="27"/>
        <v>1.8078719496873567E-2</v>
      </c>
      <c r="T56" s="89">
        <f t="shared" si="27"/>
        <v>1.1072364558174891E-2</v>
      </c>
      <c r="U56" s="89">
        <f t="shared" si="27"/>
        <v>1.6334861240510665</v>
      </c>
      <c r="V56" s="138"/>
    </row>
    <row r="57" spans="1:22">
      <c r="A57" s="46">
        <v>40030</v>
      </c>
      <c r="B57" s="57">
        <v>90</v>
      </c>
      <c r="C57" s="31">
        <v>2</v>
      </c>
      <c r="D57" s="58">
        <v>28635.320959999997</v>
      </c>
      <c r="E57" s="58">
        <v>19629.386896</v>
      </c>
      <c r="F57" s="89">
        <f t="shared" si="26"/>
        <v>23435.606291851855</v>
      </c>
      <c r="G57" s="89">
        <f t="shared" si="26"/>
        <v>20155.745399012347</v>
      </c>
      <c r="H57" s="90">
        <v>6.19</v>
      </c>
      <c r="I57" s="90">
        <v>4.8499999999999996</v>
      </c>
      <c r="J57" s="23"/>
      <c r="K57" s="23"/>
      <c r="L57" s="92">
        <v>1708.6092715231789</v>
      </c>
      <c r="M57" s="77">
        <v>1.2518444594961238</v>
      </c>
      <c r="N57" s="77">
        <v>2.4534573643410851</v>
      </c>
      <c r="O57" s="77">
        <v>329.99875878639114</v>
      </c>
      <c r="P57" s="77">
        <v>7.9199702108733874</v>
      </c>
      <c r="Q57" s="77">
        <v>0.67261511717343836</v>
      </c>
      <c r="R57" s="77">
        <v>3.2043225973887792</v>
      </c>
      <c r="S57" s="77">
        <v>2.479846093193358E-2</v>
      </c>
      <c r="T57" s="77">
        <v>1.7801792207715439E-2</v>
      </c>
      <c r="U57" s="77">
        <v>1.3930317039194362</v>
      </c>
      <c r="V57" s="138"/>
    </row>
    <row r="58" spans="1:22">
      <c r="A58" s="46">
        <v>40032</v>
      </c>
      <c r="B58" s="57">
        <v>92</v>
      </c>
      <c r="C58" s="31">
        <v>2</v>
      </c>
      <c r="D58" s="58">
        <v>27838.188416000005</v>
      </c>
      <c r="E58" s="58">
        <v>21696.949431999998</v>
      </c>
      <c r="F58" s="73">
        <v>27804.674719999995</v>
      </c>
      <c r="G58" s="73">
        <v>24582.945690000004</v>
      </c>
      <c r="H58" s="90">
        <v>5.65</v>
      </c>
      <c r="I58" s="90">
        <v>5.19</v>
      </c>
      <c r="J58" s="23"/>
      <c r="K58" s="23"/>
      <c r="L58" s="92">
        <v>2096</v>
      </c>
      <c r="M58" s="77">
        <v>1.0309941316793891</v>
      </c>
      <c r="N58" s="77">
        <v>2</v>
      </c>
      <c r="O58" s="77">
        <v>347.54664717173819</v>
      </c>
      <c r="P58" s="77">
        <v>8.3411195321217164</v>
      </c>
      <c r="Q58" s="77">
        <v>0.72008954623755517</v>
      </c>
      <c r="R58" s="77">
        <v>2.1850605070559328</v>
      </c>
      <c r="S58" s="77">
        <v>2.6548782541355245E-2</v>
      </c>
      <c r="T58" s="77">
        <v>1.2139225039199626E-2</v>
      </c>
      <c r="U58" s="77">
        <v>2.1870244974967266</v>
      </c>
      <c r="V58" s="138"/>
    </row>
    <row r="59" spans="1:22">
      <c r="A59" s="46">
        <v>40035</v>
      </c>
      <c r="B59" s="57">
        <v>95</v>
      </c>
      <c r="C59" s="31">
        <v>1</v>
      </c>
      <c r="D59" s="58">
        <v>25790.509280000002</v>
      </c>
      <c r="E59" s="58">
        <v>21572.397472000001</v>
      </c>
      <c r="F59" s="135">
        <f t="shared" ref="F59:G61" si="28">AVERAGE(F60:F61)</f>
        <v>27843.688491874997</v>
      </c>
      <c r="G59" s="135">
        <f t="shared" si="28"/>
        <v>24544.514052499995</v>
      </c>
      <c r="H59" s="90">
        <v>6.77</v>
      </c>
      <c r="I59" s="90">
        <v>5.96</v>
      </c>
      <c r="J59" s="23"/>
      <c r="K59" s="23"/>
      <c r="L59" s="92">
        <v>3719.565217391304</v>
      </c>
      <c r="M59" s="77">
        <v>0.58097212273524257</v>
      </c>
      <c r="N59" s="77">
        <v>1.1270134424313267</v>
      </c>
      <c r="O59" s="77">
        <v>398.52292259883842</v>
      </c>
      <c r="P59" s="77">
        <v>9.56455014237212</v>
      </c>
      <c r="Q59" s="77">
        <v>0.42144241587107967</v>
      </c>
      <c r="R59" s="77">
        <v>1.5008094539261605</v>
      </c>
      <c r="S59" s="77">
        <v>1.5538043999007801E-2</v>
      </c>
      <c r="T59" s="77">
        <v>8.337830299589781E-3</v>
      </c>
      <c r="U59" s="77">
        <v>1.8635596361048832</v>
      </c>
      <c r="V59" s="138">
        <f>COUNT(C59:C69)</f>
        <v>11</v>
      </c>
    </row>
    <row r="60" spans="1:22">
      <c r="A60" s="46">
        <v>40036</v>
      </c>
      <c r="B60" s="57">
        <v>96</v>
      </c>
      <c r="C60" s="31">
        <v>1</v>
      </c>
      <c r="D60" s="58">
        <v>25496.611568000004</v>
      </c>
      <c r="E60" s="58">
        <v>20077.773952</v>
      </c>
      <c r="F60" s="135">
        <f t="shared" si="28"/>
        <v>28223.229211249996</v>
      </c>
      <c r="G60" s="135">
        <f t="shared" si="28"/>
        <v>24784.653034999996</v>
      </c>
      <c r="H60" s="135">
        <f>AVERAGE(H61:H62)</f>
        <v>6.7024999999999997</v>
      </c>
      <c r="I60" s="135">
        <f>AVERAGE(I61:I62)</f>
        <v>5.66</v>
      </c>
      <c r="J60" s="23"/>
      <c r="K60" s="23"/>
      <c r="L60" s="135">
        <f>AVERAGE(L61:L62)</f>
        <v>4075.802352125881</v>
      </c>
      <c r="M60" s="135">
        <f>AVERAGE(M61:M62)</f>
        <v>0.6082107928899958</v>
      </c>
      <c r="N60" s="135">
        <f>AVERAGE(N61:N62)</f>
        <v>1.0301704906083029</v>
      </c>
      <c r="O60" s="77">
        <v>442.68202962588231</v>
      </c>
      <c r="P60" s="77">
        <v>10.624368711021177</v>
      </c>
      <c r="Q60" s="77">
        <v>0.5119208514986775</v>
      </c>
      <c r="R60" s="77">
        <v>1.9280291973198216</v>
      </c>
      <c r="S60" s="77">
        <v>1.8873868445717187E-2</v>
      </c>
      <c r="T60" s="77">
        <v>1.0711273318443452E-2</v>
      </c>
      <c r="U60" s="77">
        <v>1.762056469347933</v>
      </c>
      <c r="V60" s="138"/>
    </row>
    <row r="61" spans="1:22">
      <c r="A61" s="46">
        <v>40037</v>
      </c>
      <c r="B61" s="57">
        <v>97</v>
      </c>
      <c r="C61" s="31">
        <v>1</v>
      </c>
      <c r="D61" s="58">
        <v>27833.206337600004</v>
      </c>
      <c r="E61" s="58">
        <v>23266.304128</v>
      </c>
      <c r="F61" s="135">
        <f t="shared" si="28"/>
        <v>27464.147772499997</v>
      </c>
      <c r="G61" s="135">
        <f t="shared" si="28"/>
        <v>24304.375069999998</v>
      </c>
      <c r="H61" s="90">
        <v>6.68</v>
      </c>
      <c r="I61" s="90">
        <v>5.56</v>
      </c>
      <c r="J61" s="23"/>
      <c r="K61" s="23"/>
      <c r="L61" s="92">
        <v>3912.3249299719887</v>
      </c>
      <c r="M61" s="77">
        <v>0.63125452108541558</v>
      </c>
      <c r="N61" s="77">
        <v>1.071485644734016</v>
      </c>
      <c r="O61" s="77">
        <v>418.232123540602</v>
      </c>
      <c r="P61" s="77">
        <v>13.285863730872006</v>
      </c>
      <c r="Q61" s="77">
        <v>0.47845754933044871</v>
      </c>
      <c r="R61" s="77">
        <v>1.6907842248630429</v>
      </c>
      <c r="S61" s="77">
        <v>1.7640119202971084E-2</v>
      </c>
      <c r="T61" s="77">
        <v>9.3932456936835721E-3</v>
      </c>
      <c r="U61" s="77">
        <v>1.8779578197164659</v>
      </c>
      <c r="V61" s="138"/>
    </row>
    <row r="62" spans="1:22">
      <c r="A62" s="99">
        <v>40038</v>
      </c>
      <c r="B62" s="57">
        <v>98</v>
      </c>
      <c r="C62" s="31">
        <v>1</v>
      </c>
      <c r="D62" s="89">
        <f>AVERAGE(D59:D61)</f>
        <v>26373.442395200003</v>
      </c>
      <c r="E62" s="89">
        <f>AVERAGE(E59:E61)</f>
        <v>21638.825184000001</v>
      </c>
      <c r="F62" s="73">
        <v>28982.310649999996</v>
      </c>
      <c r="G62" s="73">
        <v>25264.930999999997</v>
      </c>
      <c r="H62" s="87">
        <f>AVERAGE(H61,H59)</f>
        <v>6.7249999999999996</v>
      </c>
      <c r="I62" s="87">
        <f>AVERAGE(I61,I59)</f>
        <v>5.76</v>
      </c>
      <c r="J62" s="23"/>
      <c r="K62" s="23"/>
      <c r="L62" s="135">
        <f t="shared" ref="L62:U62" si="29">AVERAGE(L63:L64)</f>
        <v>4239.2797742797738</v>
      </c>
      <c r="M62" s="135">
        <f t="shared" si="29"/>
        <v>0.58516706469457613</v>
      </c>
      <c r="N62" s="135">
        <f t="shared" si="29"/>
        <v>0.98885533648258994</v>
      </c>
      <c r="O62" s="135">
        <f t="shared" si="29"/>
        <v>449.17378834964296</v>
      </c>
      <c r="P62" s="135">
        <f t="shared" si="29"/>
        <v>11.711033521837427</v>
      </c>
      <c r="Q62" s="135">
        <f t="shared" si="29"/>
        <v>0.47745993210752558</v>
      </c>
      <c r="R62" s="135">
        <f t="shared" si="29"/>
        <v>1.986432601070441</v>
      </c>
      <c r="S62" s="135">
        <f t="shared" si="29"/>
        <v>1.7603338329190477E-2</v>
      </c>
      <c r="T62" s="135">
        <f t="shared" si="29"/>
        <v>1.1035736672613561E-2</v>
      </c>
      <c r="U62" s="135">
        <f t="shared" si="29"/>
        <v>1.618936343536947</v>
      </c>
      <c r="V62" s="138"/>
    </row>
    <row r="63" spans="1:22">
      <c r="A63" s="46">
        <v>40039</v>
      </c>
      <c r="B63" s="57">
        <v>99</v>
      </c>
      <c r="C63" s="31">
        <v>1</v>
      </c>
      <c r="D63" s="58">
        <v>29880.840560000001</v>
      </c>
      <c r="E63" s="58">
        <v>23839.243144</v>
      </c>
      <c r="F63" s="73">
        <v>25945.984894999998</v>
      </c>
      <c r="G63" s="73">
        <v>23343.81914</v>
      </c>
      <c r="H63" s="90">
        <v>6.7</v>
      </c>
      <c r="I63" s="90">
        <v>5.09</v>
      </c>
      <c r="J63" s="23"/>
      <c r="K63" s="23"/>
      <c r="L63" s="92">
        <v>4251.4285714285716</v>
      </c>
      <c r="M63" s="77">
        <v>0.58609086525537624</v>
      </c>
      <c r="N63" s="77">
        <v>0.98602150537634403</v>
      </c>
      <c r="O63" s="135">
        <f t="shared" ref="O63:U63" si="30">AVERAGE(O64:O65)</f>
        <v>493.67224987720556</v>
      </c>
      <c r="P63" s="135">
        <f t="shared" si="30"/>
        <v>13.709859199944926</v>
      </c>
      <c r="Q63" s="135">
        <f t="shared" si="30"/>
        <v>0.51624276691585291</v>
      </c>
      <c r="R63" s="135">
        <f t="shared" si="30"/>
        <v>1.9104035562587267</v>
      </c>
      <c r="S63" s="135">
        <f t="shared" si="30"/>
        <v>1.9033211951219025E-2</v>
      </c>
      <c r="T63" s="135">
        <f t="shared" si="30"/>
        <v>1.0613353090326259E-2</v>
      </c>
      <c r="U63" s="135">
        <f t="shared" si="30"/>
        <v>1.8263440639348389</v>
      </c>
      <c r="V63" s="138"/>
    </row>
    <row r="64" spans="1:22">
      <c r="A64" s="46">
        <v>40042</v>
      </c>
      <c r="B64" s="57">
        <v>102</v>
      </c>
      <c r="C64" s="96">
        <v>1</v>
      </c>
      <c r="D64" s="58">
        <v>27389.801360000001</v>
      </c>
      <c r="E64" s="58">
        <v>22195.157271999997</v>
      </c>
      <c r="F64" s="73">
        <v>25450.334275000001</v>
      </c>
      <c r="G64" s="73">
        <v>23343.81914</v>
      </c>
      <c r="H64" s="90">
        <v>6.63</v>
      </c>
      <c r="I64" s="90">
        <v>5.99</v>
      </c>
      <c r="J64" s="23"/>
      <c r="K64" s="23"/>
      <c r="L64" s="92">
        <v>4227.1309771309761</v>
      </c>
      <c r="M64" s="77">
        <v>0.58424326413377603</v>
      </c>
      <c r="N64" s="77">
        <v>0.99168916758883585</v>
      </c>
      <c r="O64" s="77">
        <v>404.67532682208036</v>
      </c>
      <c r="P64" s="77">
        <v>9.712207843729928</v>
      </c>
      <c r="Q64" s="77">
        <v>0.43867709729919818</v>
      </c>
      <c r="R64" s="77">
        <v>2.0624616458821552</v>
      </c>
      <c r="S64" s="77">
        <v>1.6173464707161932E-2</v>
      </c>
      <c r="T64" s="77">
        <v>1.1458120254900863E-2</v>
      </c>
      <c r="U64" s="77">
        <v>1.4115286231390549</v>
      </c>
      <c r="V64" s="138"/>
    </row>
    <row r="65" spans="1:22">
      <c r="A65" s="46">
        <v>40045</v>
      </c>
      <c r="B65" s="57">
        <v>105</v>
      </c>
      <c r="C65" s="31">
        <v>1</v>
      </c>
      <c r="D65" s="58">
        <v>25297.328431999998</v>
      </c>
      <c r="E65" s="58">
        <v>20899.816887999998</v>
      </c>
      <c r="F65" s="59">
        <f>AVERAGE(F62:F64)</f>
        <v>26792.876606666669</v>
      </c>
      <c r="G65" s="59">
        <f>AVERAGE(G62:G64)</f>
        <v>23984.189759999997</v>
      </c>
      <c r="H65" s="87">
        <f>AVERAGE(H63:H64)</f>
        <v>6.665</v>
      </c>
      <c r="I65" s="87">
        <f>AVERAGE(I64,I66)</f>
        <v>5.28</v>
      </c>
      <c r="J65" s="23"/>
      <c r="K65" s="23"/>
      <c r="L65" s="92">
        <v>4121.7391304347821</v>
      </c>
      <c r="M65" s="77">
        <v>0.6419809493670886</v>
      </c>
      <c r="N65" s="77">
        <v>1.0170464135021098</v>
      </c>
      <c r="O65" s="77">
        <v>582.66917293233075</v>
      </c>
      <c r="P65" s="77">
        <v>17.707510556159924</v>
      </c>
      <c r="Q65" s="77">
        <v>0.59380843653250759</v>
      </c>
      <c r="R65" s="77">
        <v>1.758345466635298</v>
      </c>
      <c r="S65" s="77">
        <v>2.1892959195276118E-2</v>
      </c>
      <c r="T65" s="77">
        <v>9.7685859257516557E-3</v>
      </c>
      <c r="U65" s="77">
        <v>2.2411595047306232</v>
      </c>
      <c r="V65" s="138"/>
    </row>
    <row r="66" spans="1:22">
      <c r="A66" s="102">
        <v>40046</v>
      </c>
      <c r="B66" s="57">
        <v>106</v>
      </c>
      <c r="C66" s="31">
        <v>1</v>
      </c>
      <c r="D66" s="59">
        <f>AVERAGE(D63:D65)</f>
        <v>27522.656784000003</v>
      </c>
      <c r="E66" s="59">
        <f>AVERAGE(E63:E65)</f>
        <v>22311.405767999997</v>
      </c>
      <c r="F66" s="59">
        <f>AVERAGE(F63:F65)</f>
        <v>26063.065258888892</v>
      </c>
      <c r="G66" s="59">
        <f>AVERAGE(G63:G65)</f>
        <v>23557.276013333332</v>
      </c>
      <c r="H66" s="87">
        <f>AVERAGE(H64:H65)</f>
        <v>6.6475</v>
      </c>
      <c r="I66" s="90">
        <v>4.57</v>
      </c>
      <c r="J66" s="23"/>
      <c r="K66" s="23"/>
      <c r="L66" s="136">
        <f>AVERAGE(L63:L65)</f>
        <v>4200.0995596647763</v>
      </c>
      <c r="M66" s="136">
        <f t="shared" ref="M66:U66" si="31">AVERAGE(M63:M65)</f>
        <v>0.60410502625208029</v>
      </c>
      <c r="N66" s="136">
        <f t="shared" si="31"/>
        <v>0.99825236215576318</v>
      </c>
      <c r="O66" s="136">
        <f t="shared" si="31"/>
        <v>493.67224987720556</v>
      </c>
      <c r="P66" s="136">
        <f t="shared" si="31"/>
        <v>13.709859199944924</v>
      </c>
      <c r="Q66" s="136">
        <f t="shared" si="31"/>
        <v>0.51624276691585291</v>
      </c>
      <c r="R66" s="136">
        <f t="shared" si="31"/>
        <v>1.9104035562587267</v>
      </c>
      <c r="S66" s="136">
        <f t="shared" si="31"/>
        <v>1.9033211951219025E-2</v>
      </c>
      <c r="T66" s="136">
        <f t="shared" si="31"/>
        <v>1.0613353090326259E-2</v>
      </c>
      <c r="U66" s="136">
        <f t="shared" si="31"/>
        <v>1.8263440639348392</v>
      </c>
      <c r="V66" s="138"/>
    </row>
    <row r="67" spans="1:22">
      <c r="A67" s="46">
        <v>40049</v>
      </c>
      <c r="B67" s="57">
        <v>109</v>
      </c>
      <c r="C67" s="31">
        <v>1</v>
      </c>
      <c r="D67" s="58">
        <v>25745.715488000002</v>
      </c>
      <c r="E67" s="58">
        <v>20102.684343999998</v>
      </c>
      <c r="F67" s="73">
        <v>28919.888614999996</v>
      </c>
      <c r="G67" s="73">
        <v>27185.111444999995</v>
      </c>
      <c r="H67" s="87">
        <f>AVERAGE(H65:H66)</f>
        <v>6.65625</v>
      </c>
      <c r="I67" s="90">
        <v>4.58</v>
      </c>
      <c r="J67" s="23"/>
      <c r="K67" s="23"/>
      <c r="L67" s="136">
        <f t="shared" ref="L67:U67" si="32">AVERAGE(L64:L66)</f>
        <v>4182.9898890768454</v>
      </c>
      <c r="M67" s="136">
        <f t="shared" si="32"/>
        <v>0.61010974658431494</v>
      </c>
      <c r="N67" s="136">
        <f t="shared" si="32"/>
        <v>1.0023293144155696</v>
      </c>
      <c r="O67" s="136">
        <f t="shared" si="32"/>
        <v>493.67224987720556</v>
      </c>
      <c r="P67" s="136">
        <f t="shared" si="32"/>
        <v>13.709859199944924</v>
      </c>
      <c r="Q67" s="136">
        <f t="shared" si="32"/>
        <v>0.51624276691585291</v>
      </c>
      <c r="R67" s="136">
        <f t="shared" si="32"/>
        <v>1.9104035562587267</v>
      </c>
      <c r="S67" s="136">
        <f t="shared" si="32"/>
        <v>1.9033211951219025E-2</v>
      </c>
      <c r="T67" s="136">
        <f t="shared" si="32"/>
        <v>1.0613353090326259E-2</v>
      </c>
      <c r="U67" s="136">
        <f t="shared" si="32"/>
        <v>1.8263440639348392</v>
      </c>
      <c r="V67" s="138"/>
    </row>
    <row r="68" spans="1:22">
      <c r="A68" s="103">
        <v>40050</v>
      </c>
      <c r="B68" s="57">
        <v>110</v>
      </c>
      <c r="C68" s="31">
        <v>1</v>
      </c>
      <c r="D68" s="59">
        <f>AVERAGE(D65:D67)</f>
        <v>26188.566901333335</v>
      </c>
      <c r="E68" s="59">
        <f>AVERAGE(E65:E67)</f>
        <v>21104.635666666665</v>
      </c>
      <c r="F68" s="59">
        <f>AVERAGE(F65:F67)</f>
        <v>27258.610160185188</v>
      </c>
      <c r="G68" s="59">
        <f>AVERAGE(G65:G67)</f>
        <v>24908.859072777774</v>
      </c>
      <c r="H68" s="87">
        <f>AVERAGE(H66:H67)</f>
        <v>6.6518750000000004</v>
      </c>
      <c r="I68" s="87">
        <f>AVERAGE(I67,I69)</f>
        <v>4.4800000000000004</v>
      </c>
      <c r="J68" s="23"/>
      <c r="K68" s="23"/>
      <c r="L68" s="92">
        <v>4121.7391304347821</v>
      </c>
      <c r="M68" s="77">
        <v>0.69012952056962029</v>
      </c>
      <c r="N68" s="77">
        <v>1.0170464135021098</v>
      </c>
      <c r="O68" s="136">
        <f t="shared" ref="O68:U68" si="33">AVERAGE(O65:O67)</f>
        <v>523.33789089558059</v>
      </c>
      <c r="P68" s="136">
        <f t="shared" si="33"/>
        <v>15.042409652016589</v>
      </c>
      <c r="Q68" s="136">
        <f t="shared" si="33"/>
        <v>0.54209799012140447</v>
      </c>
      <c r="R68" s="136">
        <f t="shared" si="33"/>
        <v>1.8597175263842505</v>
      </c>
      <c r="S68" s="136">
        <f t="shared" si="33"/>
        <v>1.9986461032571391E-2</v>
      </c>
      <c r="T68" s="136">
        <f t="shared" si="33"/>
        <v>1.0331764035468058E-2</v>
      </c>
      <c r="U68" s="136">
        <f t="shared" si="33"/>
        <v>1.9646158775334339</v>
      </c>
      <c r="V68" s="138"/>
    </row>
    <row r="69" spans="1:22">
      <c r="A69" s="46">
        <v>40051</v>
      </c>
      <c r="B69" s="57">
        <v>111</v>
      </c>
      <c r="C69" s="31">
        <v>1</v>
      </c>
      <c r="D69" s="58">
        <v>26891.593520000002</v>
      </c>
      <c r="E69" s="58">
        <v>20476.340224000003</v>
      </c>
      <c r="F69" s="73">
        <v>25822.072239999994</v>
      </c>
      <c r="G69" s="73">
        <v>24025.3387425</v>
      </c>
      <c r="H69" s="90">
        <v>6.7</v>
      </c>
      <c r="I69" s="90">
        <v>4.38</v>
      </c>
      <c r="J69" s="23"/>
      <c r="K69" s="23"/>
      <c r="L69" s="136">
        <f t="shared" ref="L69:U69" si="34">AVERAGE(L66:L68)</f>
        <v>4168.2761930588013</v>
      </c>
      <c r="M69" s="136">
        <f t="shared" si="34"/>
        <v>0.63478143113533847</v>
      </c>
      <c r="N69" s="136">
        <f t="shared" si="34"/>
        <v>1.0058760300244807</v>
      </c>
      <c r="O69" s="136">
        <f t="shared" si="34"/>
        <v>503.56079688333057</v>
      </c>
      <c r="P69" s="136">
        <f t="shared" si="34"/>
        <v>14.154042683968813</v>
      </c>
      <c r="Q69" s="136">
        <f t="shared" si="34"/>
        <v>0.52486117465103677</v>
      </c>
      <c r="R69" s="136">
        <f t="shared" si="34"/>
        <v>1.8935082129672347</v>
      </c>
      <c r="S69" s="136">
        <f t="shared" si="34"/>
        <v>1.9350961645003148E-2</v>
      </c>
      <c r="T69" s="136">
        <f t="shared" si="34"/>
        <v>1.0519490072040193E-2</v>
      </c>
      <c r="U69" s="136">
        <f t="shared" si="34"/>
        <v>1.8724346684677042</v>
      </c>
      <c r="V69" s="138"/>
    </row>
    <row r="70" spans="1:22">
      <c r="V70" s="12">
        <f>SUM(V4:V69)</f>
        <v>66</v>
      </c>
    </row>
  </sheetData>
  <mergeCells count="19">
    <mergeCell ref="S1:T2"/>
    <mergeCell ref="V49:V58"/>
    <mergeCell ref="V59:V69"/>
    <mergeCell ref="L1:L2"/>
    <mergeCell ref="M1:N2"/>
    <mergeCell ref="V1:V2"/>
    <mergeCell ref="V4:V24"/>
    <mergeCell ref="V25:V38"/>
    <mergeCell ref="V39:V48"/>
    <mergeCell ref="U1:U2"/>
    <mergeCell ref="R1:R2"/>
    <mergeCell ref="J1:K2"/>
    <mergeCell ref="O1:P2"/>
    <mergeCell ref="Q1:Q2"/>
    <mergeCell ref="A1:B2"/>
    <mergeCell ref="C1:C2"/>
    <mergeCell ref="D1:E2"/>
    <mergeCell ref="F1:G2"/>
    <mergeCell ref="H1:I2"/>
  </mergeCells>
  <phoneticPr fontId="9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V153"/>
  <sheetViews>
    <sheetView topLeftCell="D51" workbookViewId="0">
      <selection activeCell="U3" sqref="U3:U69"/>
    </sheetView>
  </sheetViews>
  <sheetFormatPr defaultRowHeight="15"/>
  <cols>
    <col min="1" max="1" width="10.5703125" customWidth="1"/>
    <col min="12" max="12" width="13.5703125" customWidth="1"/>
    <col min="18" max="18" width="10" customWidth="1"/>
    <col min="21" max="21" width="11.140625" customWidth="1"/>
  </cols>
  <sheetData>
    <row r="1" spans="1:22">
      <c r="A1" s="144" t="s">
        <v>14</v>
      </c>
      <c r="B1" s="144"/>
      <c r="C1" s="139" t="s">
        <v>15</v>
      </c>
      <c r="D1" s="139" t="s">
        <v>3</v>
      </c>
      <c r="E1" s="139"/>
      <c r="F1" s="139" t="s">
        <v>6</v>
      </c>
      <c r="G1" s="139"/>
      <c r="H1" s="144" t="s">
        <v>17</v>
      </c>
      <c r="I1" s="144"/>
      <c r="J1" s="139" t="s">
        <v>2</v>
      </c>
      <c r="K1" s="139"/>
      <c r="L1" s="139" t="s">
        <v>7</v>
      </c>
      <c r="M1" s="144" t="s">
        <v>11</v>
      </c>
      <c r="N1" s="144"/>
      <c r="O1" s="140" t="s">
        <v>20</v>
      </c>
      <c r="P1" s="142"/>
      <c r="Q1" s="140" t="s">
        <v>21</v>
      </c>
      <c r="R1" s="140" t="s">
        <v>27</v>
      </c>
      <c r="S1" s="140" t="s">
        <v>26</v>
      </c>
      <c r="T1" s="142"/>
      <c r="U1" s="140" t="s">
        <v>22</v>
      </c>
      <c r="V1" s="145" t="s">
        <v>9</v>
      </c>
    </row>
    <row r="2" spans="1:22">
      <c r="A2" s="144"/>
      <c r="B2" s="144"/>
      <c r="C2" s="139"/>
      <c r="D2" s="139"/>
      <c r="E2" s="139"/>
      <c r="F2" s="139"/>
      <c r="G2" s="139"/>
      <c r="H2" s="144"/>
      <c r="I2" s="144"/>
      <c r="J2" s="139"/>
      <c r="K2" s="139"/>
      <c r="L2" s="139"/>
      <c r="M2" s="144"/>
      <c r="N2" s="144"/>
      <c r="O2" s="141"/>
      <c r="P2" s="143"/>
      <c r="Q2" s="141"/>
      <c r="R2" s="141"/>
      <c r="S2" s="141"/>
      <c r="T2" s="143"/>
      <c r="U2" s="141"/>
      <c r="V2" s="145"/>
    </row>
    <row r="3" spans="1:22">
      <c r="A3" s="7" t="s">
        <v>0</v>
      </c>
      <c r="B3" s="8" t="s">
        <v>1</v>
      </c>
      <c r="C3" s="9" t="s">
        <v>15</v>
      </c>
      <c r="D3" s="10" t="s">
        <v>4</v>
      </c>
      <c r="E3" s="10" t="s">
        <v>5</v>
      </c>
      <c r="F3" s="10" t="s">
        <v>4</v>
      </c>
      <c r="G3" s="10" t="s">
        <v>5</v>
      </c>
      <c r="H3" s="9" t="s">
        <v>4</v>
      </c>
      <c r="I3" s="10" t="s">
        <v>5</v>
      </c>
      <c r="J3" s="11" t="s">
        <v>4</v>
      </c>
      <c r="K3" s="11" t="s">
        <v>5</v>
      </c>
      <c r="L3" s="11" t="s">
        <v>8</v>
      </c>
      <c r="M3" s="11" t="s">
        <v>12</v>
      </c>
      <c r="N3" s="11" t="s">
        <v>13</v>
      </c>
      <c r="O3" s="11" t="s">
        <v>18</v>
      </c>
      <c r="P3" s="11" t="s">
        <v>19</v>
      </c>
      <c r="Q3" s="11" t="s">
        <v>23</v>
      </c>
      <c r="R3" s="11" t="s">
        <v>28</v>
      </c>
      <c r="S3" s="11" t="s">
        <v>24</v>
      </c>
      <c r="T3" s="11" t="s">
        <v>25</v>
      </c>
      <c r="U3" s="11"/>
      <c r="V3" s="11" t="s">
        <v>10</v>
      </c>
    </row>
    <row r="4" spans="1:22">
      <c r="A4" s="46">
        <v>39940</v>
      </c>
      <c r="B4" s="57">
        <v>0</v>
      </c>
      <c r="C4" s="31">
        <v>8</v>
      </c>
      <c r="D4" s="58">
        <v>22781.378840000001</v>
      </c>
      <c r="E4" s="58">
        <v>15120.605944000001</v>
      </c>
      <c r="F4" s="107">
        <v>24830.771000000001</v>
      </c>
      <c r="G4" s="106">
        <v>20431.871747499998</v>
      </c>
      <c r="H4" s="135">
        <f>AVERAGE(H5:H6)</f>
        <v>6.2</v>
      </c>
      <c r="I4" s="135">
        <f>AVERAGE(I5:I6)</f>
        <v>4.1500000000000004</v>
      </c>
      <c r="J4" s="88">
        <v>0</v>
      </c>
      <c r="K4" s="120">
        <v>0</v>
      </c>
      <c r="L4" s="105">
        <v>84.839743589743591</v>
      </c>
      <c r="M4" s="117">
        <v>4.4204960332451835</v>
      </c>
      <c r="N4" s="117">
        <v>9.075935020778239</v>
      </c>
      <c r="O4" s="135">
        <f t="shared" ref="O4:U4" si="0">AVERAGE(O5:O6)</f>
        <v>0.6</v>
      </c>
      <c r="P4" s="135">
        <f t="shared" si="0"/>
        <v>1.4399999999999998E-2</v>
      </c>
      <c r="Q4" s="135">
        <f t="shared" si="0"/>
        <v>2.1910388326233845E-3</v>
      </c>
      <c r="R4" s="135">
        <f t="shared" si="0"/>
        <v>1.9388246145122414</v>
      </c>
      <c r="S4" s="135">
        <f t="shared" si="0"/>
        <v>8.0780805402489746E-5</v>
      </c>
      <c r="T4" s="135">
        <f t="shared" si="0"/>
        <v>1.0771247858401341E-2</v>
      </c>
      <c r="U4" s="135">
        <f t="shared" si="0"/>
        <v>9.3449588959787552E-3</v>
      </c>
      <c r="V4" s="146">
        <f>COUNT(C4:C24)</f>
        <v>21</v>
      </c>
    </row>
    <row r="5" spans="1:22">
      <c r="A5" s="46">
        <v>39941</v>
      </c>
      <c r="B5" s="57">
        <v>1</v>
      </c>
      <c r="C5" s="31">
        <v>8</v>
      </c>
      <c r="D5" s="58">
        <v>21162.20336</v>
      </c>
      <c r="E5" s="58">
        <v>18234.404943999998</v>
      </c>
      <c r="F5" s="107">
        <v>26007.941222499994</v>
      </c>
      <c r="G5" s="106">
        <v>22228.605244999999</v>
      </c>
      <c r="H5" s="116">
        <v>6.25</v>
      </c>
      <c r="I5" s="116">
        <v>4.1900000000000004</v>
      </c>
      <c r="J5" s="88">
        <v>0</v>
      </c>
      <c r="K5" s="120">
        <v>0</v>
      </c>
      <c r="L5" s="105">
        <v>100</v>
      </c>
      <c r="M5" s="117">
        <v>3.7503375000000005</v>
      </c>
      <c r="N5" s="117">
        <v>7.7</v>
      </c>
      <c r="O5" s="117">
        <v>0.6</v>
      </c>
      <c r="P5" s="117">
        <v>1.4399999999999998E-2</v>
      </c>
      <c r="Q5" s="117">
        <v>2.2502025000000004E-3</v>
      </c>
      <c r="R5" s="117">
        <v>1.0980232191965407</v>
      </c>
      <c r="S5" s="117">
        <v>8.2962094309873302E-5</v>
      </c>
      <c r="T5" s="117">
        <v>6.1001289955363372E-3</v>
      </c>
      <c r="U5" s="117">
        <v>1.3600055731703274E-2</v>
      </c>
      <c r="V5" s="147"/>
    </row>
    <row r="6" spans="1:22">
      <c r="A6" s="46">
        <v>39942</v>
      </c>
      <c r="B6" s="57">
        <v>2</v>
      </c>
      <c r="C6" s="31">
        <v>8</v>
      </c>
      <c r="D6" s="58">
        <v>28286.575472000004</v>
      </c>
      <c r="E6" s="58">
        <v>20874.906496</v>
      </c>
      <c r="F6" s="135">
        <f>AVERAGE(F7:F8)</f>
        <v>22476.430554999999</v>
      </c>
      <c r="G6" s="135">
        <f>AVERAGE(G7:G8)</f>
        <v>18619.649168125005</v>
      </c>
      <c r="H6" s="116">
        <v>6.15</v>
      </c>
      <c r="I6" s="116">
        <v>4.1100000000000003</v>
      </c>
      <c r="J6" s="135">
        <f>AVERAGE(J7:J8)</f>
        <v>8.4838315499999979</v>
      </c>
      <c r="K6" s="135">
        <f>AVERAGE(K7:K8)</f>
        <v>199.29562184999997</v>
      </c>
      <c r="L6" s="105">
        <v>105.55038759689921</v>
      </c>
      <c r="M6" s="117">
        <v>3.5531252754112819</v>
      </c>
      <c r="N6" s="117">
        <v>7.2950940070505297</v>
      </c>
      <c r="O6" s="117">
        <v>0.6</v>
      </c>
      <c r="P6" s="117">
        <v>1.4399999999999998E-2</v>
      </c>
      <c r="Q6" s="117">
        <v>2.131875165246769E-3</v>
      </c>
      <c r="R6" s="117">
        <v>2.7796260098279424</v>
      </c>
      <c r="S6" s="117">
        <v>7.859951649510619E-5</v>
      </c>
      <c r="T6" s="117">
        <v>1.5442366721266346E-2</v>
      </c>
      <c r="U6" s="117">
        <v>5.089862060254237E-3</v>
      </c>
      <c r="V6" s="147"/>
    </row>
    <row r="7" spans="1:22">
      <c r="A7" s="121">
        <v>39943</v>
      </c>
      <c r="B7" s="57">
        <v>3</v>
      </c>
      <c r="C7" s="31">
        <v>8</v>
      </c>
      <c r="D7" s="135">
        <f t="shared" ref="D7:K7" si="1">AVERAGE(D8:D9)</f>
        <v>26119.371368</v>
      </c>
      <c r="E7" s="135">
        <f t="shared" si="1"/>
        <v>18882.075135999999</v>
      </c>
      <c r="F7" s="135">
        <f t="shared" si="1"/>
        <v>23467.731795</v>
      </c>
      <c r="G7" s="135">
        <f t="shared" si="1"/>
        <v>19285.679688750002</v>
      </c>
      <c r="H7" s="135">
        <f t="shared" si="1"/>
        <v>5.1849999999999996</v>
      </c>
      <c r="I7" s="135">
        <f t="shared" si="1"/>
        <v>4.59</v>
      </c>
      <c r="J7" s="135">
        <f t="shared" si="1"/>
        <v>16.967663099999996</v>
      </c>
      <c r="K7" s="135">
        <f t="shared" si="1"/>
        <v>166.99752629999998</v>
      </c>
      <c r="L7" s="105">
        <v>97.705900320394093</v>
      </c>
      <c r="M7" s="117">
        <v>3.7399737252482659</v>
      </c>
      <c r="N7" s="117">
        <v>7.8807932527620173</v>
      </c>
      <c r="O7" s="135">
        <f t="shared" ref="O7:U7" si="2">AVERAGE(O8:O9)</f>
        <v>0.66249999999999998</v>
      </c>
      <c r="P7" s="135">
        <f t="shared" si="2"/>
        <v>1.5899999999999997E-2</v>
      </c>
      <c r="Q7" s="135">
        <f t="shared" si="2"/>
        <v>2.446206985626964E-3</v>
      </c>
      <c r="R7" s="135">
        <f t="shared" si="2"/>
        <v>2.5750390459658914</v>
      </c>
      <c r="S7" s="135">
        <f t="shared" si="2"/>
        <v>9.0188529540365846E-5</v>
      </c>
      <c r="T7" s="135">
        <f t="shared" si="2"/>
        <v>1.4305772477588284E-2</v>
      </c>
      <c r="U7" s="135">
        <f t="shared" si="2"/>
        <v>7.3369928611263487E-3</v>
      </c>
      <c r="V7" s="147"/>
    </row>
    <row r="8" spans="1:22">
      <c r="A8" s="46">
        <v>39944</v>
      </c>
      <c r="B8" s="57">
        <v>4</v>
      </c>
      <c r="C8" s="31">
        <v>8</v>
      </c>
      <c r="D8" s="58">
        <v>24799.120591999999</v>
      </c>
      <c r="E8" s="58">
        <v>15145.516335999999</v>
      </c>
      <c r="F8" s="107">
        <v>21485.129314999998</v>
      </c>
      <c r="G8" s="106">
        <v>17953.618647500003</v>
      </c>
      <c r="H8" s="116">
        <v>4.3499999999999996</v>
      </c>
      <c r="I8" s="116">
        <v>4.0199999999999996</v>
      </c>
      <c r="J8" s="88">
        <v>0</v>
      </c>
      <c r="K8" s="120">
        <v>231.59371739999997</v>
      </c>
      <c r="L8" s="105">
        <v>97.188525759954317</v>
      </c>
      <c r="M8" s="117">
        <v>3.6609388527900157</v>
      </c>
      <c r="N8" s="117">
        <v>7.9227459618208531</v>
      </c>
      <c r="O8" s="117">
        <v>0.6</v>
      </c>
      <c r="P8" s="117">
        <v>1.4399999999999998E-2</v>
      </c>
      <c r="Q8" s="117">
        <v>2.1965633116740094E-3</v>
      </c>
      <c r="R8" s="117">
        <v>3.4347644612901203</v>
      </c>
      <c r="S8" s="117">
        <v>8.0984485894361417E-5</v>
      </c>
      <c r="T8" s="117">
        <v>1.9082024784945112E-2</v>
      </c>
      <c r="U8" s="117">
        <v>4.2440195318399678E-3</v>
      </c>
      <c r="V8" s="147"/>
    </row>
    <row r="9" spans="1:22">
      <c r="A9" s="46">
        <v>39946</v>
      </c>
      <c r="B9" s="57">
        <v>6</v>
      </c>
      <c r="C9" s="31">
        <v>8</v>
      </c>
      <c r="D9" s="58">
        <v>27439.622144000004</v>
      </c>
      <c r="E9" s="58">
        <v>22618.633935999998</v>
      </c>
      <c r="F9" s="107">
        <v>25450.334275000001</v>
      </c>
      <c r="G9" s="106">
        <v>20617.740730000001</v>
      </c>
      <c r="H9" s="116">
        <v>6.02</v>
      </c>
      <c r="I9" s="115">
        <v>5.16</v>
      </c>
      <c r="J9" s="88">
        <v>33.935326199999992</v>
      </c>
      <c r="K9" s="120">
        <v>102.40133519999999</v>
      </c>
      <c r="L9" s="105">
        <v>95.686274509803923</v>
      </c>
      <c r="M9" s="117">
        <v>3.718414702868853</v>
      </c>
      <c r="N9" s="117">
        <v>8.0471311475409841</v>
      </c>
      <c r="O9" s="117">
        <v>0.72499999999999998</v>
      </c>
      <c r="P9" s="117">
        <v>1.7399999999999999E-2</v>
      </c>
      <c r="Q9" s="117">
        <v>2.6958506595799185E-3</v>
      </c>
      <c r="R9" s="117">
        <v>1.7153136306416623</v>
      </c>
      <c r="S9" s="117">
        <v>9.9392573186370261E-5</v>
      </c>
      <c r="T9" s="117">
        <v>9.5295201702314571E-3</v>
      </c>
      <c r="U9" s="117">
        <v>1.042996619041273E-2</v>
      </c>
      <c r="V9" s="147"/>
    </row>
    <row r="10" spans="1:22">
      <c r="A10" s="46">
        <v>39948</v>
      </c>
      <c r="B10" s="57">
        <v>8</v>
      </c>
      <c r="C10" s="31">
        <v>8</v>
      </c>
      <c r="D10" s="58">
        <v>25098.045296</v>
      </c>
      <c r="E10" s="58">
        <v>16304.971280200001</v>
      </c>
      <c r="F10" s="107">
        <v>23467.731795</v>
      </c>
      <c r="G10" s="106">
        <v>18697.0945775</v>
      </c>
      <c r="H10" s="116">
        <v>4.26</v>
      </c>
      <c r="I10" s="115">
        <v>3.48</v>
      </c>
      <c r="J10" s="135">
        <f>AVERAGE(J11:J12)</f>
        <v>7.8140553749999988</v>
      </c>
      <c r="K10" s="135">
        <f>AVERAGE(K11:K12)</f>
        <v>256.22659672500004</v>
      </c>
      <c r="L10" s="105">
        <v>103.11264169895249</v>
      </c>
      <c r="M10" s="117">
        <v>3.4506074535341345</v>
      </c>
      <c r="N10" s="117">
        <v>7.4675615648379061</v>
      </c>
      <c r="O10" s="117">
        <v>1.5</v>
      </c>
      <c r="P10" s="117">
        <v>3.5999999999999997E-2</v>
      </c>
      <c r="Q10" s="117">
        <v>5.175911180301202E-3</v>
      </c>
      <c r="R10" s="117">
        <v>3.1285867261641598</v>
      </c>
      <c r="S10" s="117">
        <v>1.9082923935942472E-4</v>
      </c>
      <c r="T10" s="117">
        <v>1.7381037367578664E-2</v>
      </c>
      <c r="U10" s="117">
        <v>1.0979162826919861E-2</v>
      </c>
      <c r="V10" s="147"/>
    </row>
    <row r="11" spans="1:22">
      <c r="A11" s="113">
        <v>39949</v>
      </c>
      <c r="B11" s="57">
        <v>9</v>
      </c>
      <c r="C11" s="31">
        <v>8</v>
      </c>
      <c r="D11" s="135">
        <f t="shared" ref="D11:G12" si="3">AVERAGE(D12:D13)</f>
        <v>26312.426906000001</v>
      </c>
      <c r="E11" s="135">
        <f t="shared" si="3"/>
        <v>17152.350129539998</v>
      </c>
      <c r="F11" s="135">
        <f t="shared" si="3"/>
        <v>25047.618146250003</v>
      </c>
      <c r="G11" s="135">
        <f t="shared" si="3"/>
        <v>20617.740729999998</v>
      </c>
      <c r="H11" s="116">
        <v>6.2</v>
      </c>
      <c r="I11" s="116">
        <v>3.11</v>
      </c>
      <c r="J11" s="135">
        <f t="shared" ref="J11:U11" si="4">AVERAGE(J12:J13)</f>
        <v>5.2093702499999992</v>
      </c>
      <c r="K11" s="135">
        <f t="shared" si="4"/>
        <v>243.64968855000001</v>
      </c>
      <c r="L11" s="135">
        <f t="shared" si="4"/>
        <v>100.48389770191267</v>
      </c>
      <c r="M11" s="135">
        <f t="shared" si="4"/>
        <v>3.5411206087343263</v>
      </c>
      <c r="N11" s="135">
        <f t="shared" si="4"/>
        <v>7.6634437589115576</v>
      </c>
      <c r="O11" s="135">
        <f t="shared" si="4"/>
        <v>30.504215160136219</v>
      </c>
      <c r="P11" s="135">
        <f t="shared" si="4"/>
        <v>0.73210116384326929</v>
      </c>
      <c r="Q11" s="135">
        <f t="shared" si="4"/>
        <v>0.11070920327936759</v>
      </c>
      <c r="R11" s="135">
        <f t="shared" si="4"/>
        <v>3.2487859083537627</v>
      </c>
      <c r="S11" s="135">
        <f t="shared" si="4"/>
        <v>4.0817070301156569E-3</v>
      </c>
      <c r="T11" s="135">
        <f t="shared" si="4"/>
        <v>1.8048810601965348E-2</v>
      </c>
      <c r="U11" s="135">
        <f t="shared" si="4"/>
        <v>0.22670456907638548</v>
      </c>
      <c r="V11" s="147"/>
    </row>
    <row r="12" spans="1:22">
      <c r="A12" s="113">
        <v>39950</v>
      </c>
      <c r="B12" s="57">
        <v>10</v>
      </c>
      <c r="C12" s="31">
        <v>8</v>
      </c>
      <c r="D12" s="135">
        <f t="shared" si="3"/>
        <v>26131.826564000003</v>
      </c>
      <c r="E12" s="135">
        <f t="shared" si="3"/>
        <v>17150.65826756</v>
      </c>
      <c r="F12" s="135">
        <f t="shared" si="3"/>
        <v>24892.727327500001</v>
      </c>
      <c r="G12" s="135">
        <f t="shared" si="3"/>
        <v>20989.478694999998</v>
      </c>
      <c r="H12" s="116">
        <v>6</v>
      </c>
      <c r="I12" s="116">
        <v>3.15</v>
      </c>
      <c r="J12" s="135">
        <f t="shared" ref="J12:U12" si="5">AVERAGE(J13:J14)</f>
        <v>10.418740499999998</v>
      </c>
      <c r="K12" s="135">
        <f t="shared" si="5"/>
        <v>268.80350490000001</v>
      </c>
      <c r="L12" s="135">
        <f t="shared" si="5"/>
        <v>100.00625694228688</v>
      </c>
      <c r="M12" s="135">
        <f t="shared" si="5"/>
        <v>3.5581145508019851</v>
      </c>
      <c r="N12" s="135">
        <f t="shared" si="5"/>
        <v>7.7002208511564483</v>
      </c>
      <c r="O12" s="135">
        <f t="shared" si="5"/>
        <v>29.972066683908796</v>
      </c>
      <c r="P12" s="135">
        <f t="shared" si="5"/>
        <v>0.719329600413811</v>
      </c>
      <c r="Q12" s="135">
        <f t="shared" si="5"/>
        <v>0.11204232983146238</v>
      </c>
      <c r="R12" s="135">
        <f t="shared" si="5"/>
        <v>3.1747491887203698</v>
      </c>
      <c r="S12" s="135">
        <f t="shared" si="5"/>
        <v>4.1308577046624525E-3</v>
      </c>
      <c r="T12" s="135">
        <f t="shared" si="5"/>
        <v>1.7637495492890943E-2</v>
      </c>
      <c r="U12" s="135">
        <f t="shared" si="5"/>
        <v>0.23496228580239592</v>
      </c>
      <c r="V12" s="147"/>
    </row>
    <row r="13" spans="1:22">
      <c r="A13" s="46">
        <v>39951</v>
      </c>
      <c r="B13" s="57">
        <v>11</v>
      </c>
      <c r="C13" s="31">
        <v>8</v>
      </c>
      <c r="D13" s="58">
        <v>26493.027248000002</v>
      </c>
      <c r="E13" s="58">
        <v>17154.04199152</v>
      </c>
      <c r="F13" s="107">
        <v>25202.508965000001</v>
      </c>
      <c r="G13" s="106">
        <v>20246.002765000001</v>
      </c>
      <c r="H13" s="116">
        <v>5.65</v>
      </c>
      <c r="I13" s="116">
        <v>3.07</v>
      </c>
      <c r="J13" s="88">
        <v>0</v>
      </c>
      <c r="K13" s="120">
        <v>218.49587219999998</v>
      </c>
      <c r="L13" s="105">
        <v>100.96153846153845</v>
      </c>
      <c r="M13" s="117">
        <v>3.5241266666666675</v>
      </c>
      <c r="N13" s="117">
        <v>7.6266666666666669</v>
      </c>
      <c r="O13" s="117">
        <v>31.036363636363646</v>
      </c>
      <c r="P13" s="117">
        <v>0.74487272727272746</v>
      </c>
      <c r="Q13" s="117">
        <v>0.10937607672727279</v>
      </c>
      <c r="R13" s="117">
        <v>3.3228226279871556</v>
      </c>
      <c r="S13" s="117">
        <v>4.0325563555688622E-3</v>
      </c>
      <c r="T13" s="117">
        <v>1.8460125711039752E-2</v>
      </c>
      <c r="U13" s="117">
        <v>0.218446852350375</v>
      </c>
      <c r="V13" s="147"/>
    </row>
    <row r="14" spans="1:22">
      <c r="A14" s="113">
        <v>39952</v>
      </c>
      <c r="B14" s="57">
        <v>12</v>
      </c>
      <c r="C14" s="31">
        <v>8</v>
      </c>
      <c r="D14" s="135">
        <f>AVERAGE(D15:D16)</f>
        <v>25770.62588</v>
      </c>
      <c r="E14" s="135">
        <f>AVERAGE(E15:E16)</f>
        <v>17147.2745436</v>
      </c>
      <c r="F14" s="135">
        <f>AVERAGE(F15:F16)</f>
        <v>24582.94569</v>
      </c>
      <c r="G14" s="135">
        <f>AVERAGE(G15:G16)</f>
        <v>21732.954624999998</v>
      </c>
      <c r="H14" s="116">
        <v>5.84</v>
      </c>
      <c r="I14" s="116">
        <v>3.25</v>
      </c>
      <c r="J14" s="135">
        <f>AVERAGE(J15:J16)</f>
        <v>20.837480999999997</v>
      </c>
      <c r="K14" s="135">
        <f>AVERAGE(K15:K16)</f>
        <v>319.11113760000001</v>
      </c>
      <c r="L14" s="105">
        <v>99.050975423035297</v>
      </c>
      <c r="M14" s="117">
        <v>3.5921024349373027</v>
      </c>
      <c r="N14" s="117">
        <v>7.7737750356462296</v>
      </c>
      <c r="O14" s="135">
        <f t="shared" ref="O14:U14" si="6">AVERAGE(O15:O16)</f>
        <v>28.907769731453946</v>
      </c>
      <c r="P14" s="135">
        <f t="shared" si="6"/>
        <v>0.69378647355489464</v>
      </c>
      <c r="Q14" s="135">
        <f t="shared" si="6"/>
        <v>0.11470858293565198</v>
      </c>
      <c r="R14" s="135">
        <f t="shared" si="6"/>
        <v>3.0266757494535841</v>
      </c>
      <c r="S14" s="135">
        <f t="shared" si="6"/>
        <v>4.2291590537560427E-3</v>
      </c>
      <c r="T14" s="135">
        <f t="shared" si="6"/>
        <v>1.6814865274742134E-2</v>
      </c>
      <c r="U14" s="135">
        <f t="shared" si="6"/>
        <v>0.25147771925441686</v>
      </c>
      <c r="V14" s="147"/>
    </row>
    <row r="15" spans="1:22">
      <c r="A15" s="46">
        <v>39953</v>
      </c>
      <c r="B15" s="57">
        <v>13</v>
      </c>
      <c r="C15" s="31">
        <v>8</v>
      </c>
      <c r="D15" s="58">
        <v>25646.073920000003</v>
      </c>
      <c r="E15" s="58">
        <v>17035.468525600001</v>
      </c>
      <c r="F15" s="107">
        <v>24335.12038</v>
      </c>
      <c r="G15" s="106">
        <v>21856.867279999999</v>
      </c>
      <c r="H15" s="116">
        <v>5.96</v>
      </c>
      <c r="I15" s="116">
        <v>3.04</v>
      </c>
      <c r="J15" s="88">
        <v>41.674961999999994</v>
      </c>
      <c r="K15" s="120">
        <v>315.53899799999999</v>
      </c>
      <c r="L15" s="105">
        <v>84.705882352941174</v>
      </c>
      <c r="M15" s="117">
        <v>4.0869062500000011</v>
      </c>
      <c r="N15" s="117">
        <v>9.0902777777777786</v>
      </c>
      <c r="O15" s="117">
        <v>28.733462649252129</v>
      </c>
      <c r="P15" s="117">
        <v>0.68960310358205101</v>
      </c>
      <c r="Q15" s="117">
        <v>0.11743096808537011</v>
      </c>
      <c r="R15" s="117">
        <v>3.0636641625842636</v>
      </c>
      <c r="S15" s="117">
        <v>4.3295299197286452E-3</v>
      </c>
      <c r="T15" s="117">
        <v>1.7020356458801462E-2</v>
      </c>
      <c r="U15" s="117">
        <v>0.25437363372550198</v>
      </c>
      <c r="V15" s="147"/>
    </row>
    <row r="16" spans="1:22">
      <c r="A16" s="46">
        <v>39955</v>
      </c>
      <c r="B16" s="57">
        <v>15</v>
      </c>
      <c r="C16" s="31">
        <v>8</v>
      </c>
      <c r="D16" s="58">
        <v>25895.17784</v>
      </c>
      <c r="E16" s="58">
        <v>17259.0805616</v>
      </c>
      <c r="F16" s="107">
        <v>24830.771000000001</v>
      </c>
      <c r="G16" s="106">
        <v>21609.041969999998</v>
      </c>
      <c r="H16" s="116">
        <v>5.96</v>
      </c>
      <c r="I16" s="116">
        <v>3.129</v>
      </c>
      <c r="J16" s="88">
        <v>0</v>
      </c>
      <c r="K16" s="120">
        <v>322.68327720000002</v>
      </c>
      <c r="L16" s="105">
        <v>89.901960784313715</v>
      </c>
      <c r="M16" s="117">
        <v>3.8506946564885509</v>
      </c>
      <c r="N16" s="117">
        <v>8.5648854961832068</v>
      </c>
      <c r="O16" s="117">
        <v>29.082076813655767</v>
      </c>
      <c r="P16" s="117">
        <v>0.69796984352773839</v>
      </c>
      <c r="Q16" s="117">
        <v>0.11198619778593386</v>
      </c>
      <c r="R16" s="117">
        <v>2.9896873363229046</v>
      </c>
      <c r="S16" s="117">
        <v>4.1287881877834411E-3</v>
      </c>
      <c r="T16" s="117">
        <v>1.6609374090682805E-2</v>
      </c>
      <c r="U16" s="117">
        <v>0.24858180478333175</v>
      </c>
      <c r="V16" s="147"/>
    </row>
    <row r="17" spans="1:22">
      <c r="A17" s="114">
        <v>39956</v>
      </c>
      <c r="B17" s="57">
        <v>16</v>
      </c>
      <c r="C17" s="31">
        <v>8</v>
      </c>
      <c r="D17" s="135">
        <f t="shared" ref="D17:G18" si="7">AVERAGE(D18:D19)</f>
        <v>24948.582944000002</v>
      </c>
      <c r="E17" s="135">
        <f t="shared" si="7"/>
        <v>14852.819229999999</v>
      </c>
      <c r="F17" s="135">
        <f t="shared" si="7"/>
        <v>23847.2143009375</v>
      </c>
      <c r="G17" s="135">
        <f t="shared" si="7"/>
        <v>19370.869639062497</v>
      </c>
      <c r="H17" s="116">
        <v>5.5449999999999999</v>
      </c>
      <c r="I17" s="116">
        <v>3.03</v>
      </c>
      <c r="J17" s="119">
        <f>AVERAGE(J15:J16)</f>
        <v>20.837480999999997</v>
      </c>
      <c r="K17" s="119">
        <f>AVERAGE(K15:K16)</f>
        <v>319.11113760000001</v>
      </c>
      <c r="L17" s="105">
        <v>96.025778732545675</v>
      </c>
      <c r="M17" s="117">
        <v>3.9055528104026842</v>
      </c>
      <c r="N17" s="117">
        <v>8.0186800894854571</v>
      </c>
      <c r="O17" s="119">
        <f>AVERAGE(O15:O16)</f>
        <v>28.907769731453946</v>
      </c>
      <c r="P17" s="119">
        <f t="shared" ref="P17:U17" si="8">AVERAGE(P15:P16)</f>
        <v>0.69378647355489464</v>
      </c>
      <c r="Q17" s="119">
        <f t="shared" si="8"/>
        <v>0.11470858293565198</v>
      </c>
      <c r="R17" s="119">
        <f t="shared" si="8"/>
        <v>3.0266757494535841</v>
      </c>
      <c r="S17" s="119">
        <f t="shared" si="8"/>
        <v>4.2291590537560427E-3</v>
      </c>
      <c r="T17" s="119">
        <f t="shared" si="8"/>
        <v>1.6814865274742134E-2</v>
      </c>
      <c r="U17" s="119">
        <f t="shared" si="8"/>
        <v>0.25147771925441686</v>
      </c>
      <c r="V17" s="147"/>
    </row>
    <row r="18" spans="1:22">
      <c r="A18" s="114">
        <v>39957</v>
      </c>
      <c r="B18" s="57">
        <v>17</v>
      </c>
      <c r="C18" s="31">
        <v>8</v>
      </c>
      <c r="D18" s="135">
        <f t="shared" si="7"/>
        <v>24749.299808</v>
      </c>
      <c r="E18" s="135">
        <f t="shared" si="7"/>
        <v>14759.40526</v>
      </c>
      <c r="F18" s="135">
        <f t="shared" si="7"/>
        <v>23700.068023125001</v>
      </c>
      <c r="G18" s="135">
        <f t="shared" si="7"/>
        <v>18898.452641874999</v>
      </c>
      <c r="H18" s="116">
        <v>5.13</v>
      </c>
      <c r="I18" s="116">
        <v>3</v>
      </c>
      <c r="J18" s="135">
        <f t="shared" ref="D18:K19" si="9">AVERAGE(J19:J20)</f>
        <v>24.111942299999999</v>
      </c>
      <c r="K18" s="135">
        <f t="shared" si="9"/>
        <v>617.83131164999986</v>
      </c>
      <c r="L18" s="105">
        <v>96.025778732545675</v>
      </c>
      <c r="M18" s="117">
        <v>3.7052680508948539</v>
      </c>
      <c r="N18" s="117">
        <v>8.0186800894854571</v>
      </c>
      <c r="O18" s="119">
        <f t="shared" ref="O18:U18" si="10">AVERAGE(O16:O17)</f>
        <v>28.994923272554857</v>
      </c>
      <c r="P18" s="119">
        <f t="shared" si="10"/>
        <v>0.69587815854131652</v>
      </c>
      <c r="Q18" s="119">
        <f t="shared" si="10"/>
        <v>0.11334739036079292</v>
      </c>
      <c r="R18" s="119">
        <f t="shared" si="10"/>
        <v>3.0081815428882441</v>
      </c>
      <c r="S18" s="119">
        <f t="shared" si="10"/>
        <v>4.1789736207697419E-3</v>
      </c>
      <c r="T18" s="119">
        <f t="shared" si="10"/>
        <v>1.6712119682712467E-2</v>
      </c>
      <c r="U18" s="119">
        <f t="shared" si="10"/>
        <v>0.25002976201887428</v>
      </c>
      <c r="V18" s="147"/>
    </row>
    <row r="19" spans="1:22">
      <c r="A19" s="124">
        <v>39958</v>
      </c>
      <c r="B19" s="57">
        <v>18</v>
      </c>
      <c r="C19" s="31">
        <v>8</v>
      </c>
      <c r="D19" s="135">
        <f t="shared" si="9"/>
        <v>25147.86608</v>
      </c>
      <c r="E19" s="135">
        <f t="shared" si="9"/>
        <v>14946.233199999999</v>
      </c>
      <c r="F19" s="135">
        <f t="shared" si="9"/>
        <v>23994.360578749998</v>
      </c>
      <c r="G19" s="135">
        <f t="shared" si="9"/>
        <v>19843.286636249999</v>
      </c>
      <c r="H19" s="135">
        <f t="shared" si="9"/>
        <v>5.1150000000000002</v>
      </c>
      <c r="I19" s="135">
        <f t="shared" si="9"/>
        <v>2.8849999999999998</v>
      </c>
      <c r="J19" s="135">
        <f t="shared" si="9"/>
        <v>48.223884599999998</v>
      </c>
      <c r="K19" s="135">
        <f t="shared" si="9"/>
        <v>618.87318569999991</v>
      </c>
      <c r="L19" s="105">
        <v>86.093374602281344</v>
      </c>
      <c r="M19" s="117">
        <v>4.1327367134075823</v>
      </c>
      <c r="N19" s="117">
        <v>8.9437776548672563</v>
      </c>
      <c r="O19" s="135">
        <f t="shared" ref="O19:U19" si="11">AVERAGE(O20:O21)</f>
        <v>29.082076813655767</v>
      </c>
      <c r="P19" s="135">
        <f t="shared" si="11"/>
        <v>0.69796984352773839</v>
      </c>
      <c r="Q19" s="135">
        <f t="shared" si="11"/>
        <v>0.10338836750085027</v>
      </c>
      <c r="R19" s="135">
        <f t="shared" si="11"/>
        <v>3.4805654237365555</v>
      </c>
      <c r="S19" s="135">
        <f t="shared" si="11"/>
        <v>3.8117971583221423E-3</v>
      </c>
      <c r="T19" s="135">
        <f t="shared" si="11"/>
        <v>1.9336474576314197E-2</v>
      </c>
      <c r="U19" s="135">
        <f t="shared" si="11"/>
        <v>0.19735470827134011</v>
      </c>
      <c r="V19" s="147"/>
    </row>
    <row r="20" spans="1:22">
      <c r="A20" s="46">
        <v>39959</v>
      </c>
      <c r="B20" s="57">
        <v>19</v>
      </c>
      <c r="C20" s="31">
        <v>8</v>
      </c>
      <c r="D20" s="58">
        <v>24350.733536</v>
      </c>
      <c r="E20" s="58">
        <v>14572.577319999999</v>
      </c>
      <c r="F20" s="107">
        <v>23405.7754675</v>
      </c>
      <c r="G20" s="106">
        <v>17953.618647499999</v>
      </c>
      <c r="H20" s="116">
        <v>6.16</v>
      </c>
      <c r="I20" s="116">
        <v>2.85</v>
      </c>
      <c r="J20" s="88">
        <v>0</v>
      </c>
      <c r="K20" s="120">
        <v>616.78943759999993</v>
      </c>
      <c r="L20" s="105">
        <v>96.025778732545675</v>
      </c>
      <c r="M20" s="117">
        <v>3.6051256711409394</v>
      </c>
      <c r="N20" s="117">
        <v>8.0186800894854571</v>
      </c>
      <c r="O20" s="117">
        <v>29.082076813655767</v>
      </c>
      <c r="P20" s="117">
        <v>0.69796984352773839</v>
      </c>
      <c r="Q20" s="117">
        <v>0.1048445416910031</v>
      </c>
      <c r="R20" s="117">
        <v>3.3850510096359612</v>
      </c>
      <c r="S20" s="117">
        <v>3.8654844422421723E-3</v>
      </c>
      <c r="T20" s="117">
        <v>1.8805838942422007E-2</v>
      </c>
      <c r="U20" s="117">
        <v>0.20554703536902333</v>
      </c>
      <c r="V20" s="147"/>
    </row>
    <row r="21" spans="1:22">
      <c r="A21" s="46">
        <v>39960</v>
      </c>
      <c r="B21" s="57">
        <v>20</v>
      </c>
      <c r="C21" s="31">
        <v>8</v>
      </c>
      <c r="D21" s="58">
        <v>25944.998624</v>
      </c>
      <c r="E21" s="58">
        <v>15319.889079999999</v>
      </c>
      <c r="F21" s="110">
        <f>AVERAGE(F15:F16)</f>
        <v>24582.94569</v>
      </c>
      <c r="G21" s="110">
        <f>AVERAGE(G15:G16)</f>
        <v>21732.954624999998</v>
      </c>
      <c r="H21" s="116">
        <v>4.07</v>
      </c>
      <c r="I21" s="116">
        <v>2.92</v>
      </c>
      <c r="J21" s="88">
        <v>96.447769199999996</v>
      </c>
      <c r="K21" s="120">
        <v>620.95693379999989</v>
      </c>
      <c r="L21" s="105">
        <v>96.025778732545675</v>
      </c>
      <c r="M21" s="117">
        <v>3.504983291387024</v>
      </c>
      <c r="N21" s="117">
        <v>8.0186800894854571</v>
      </c>
      <c r="O21" s="117">
        <v>29.082076813655767</v>
      </c>
      <c r="P21" s="117">
        <v>0.69796984352773839</v>
      </c>
      <c r="Q21" s="117">
        <v>0.10193219331069744</v>
      </c>
      <c r="R21" s="117">
        <v>3.5760798378371503</v>
      </c>
      <c r="S21" s="117">
        <v>3.7581098744021118E-3</v>
      </c>
      <c r="T21" s="117">
        <v>1.9867110210206391E-2</v>
      </c>
      <c r="U21" s="117">
        <v>0.18916238117365688</v>
      </c>
      <c r="V21" s="147"/>
    </row>
    <row r="22" spans="1:22">
      <c r="A22" s="114">
        <v>39961</v>
      </c>
      <c r="B22" s="57">
        <v>21</v>
      </c>
      <c r="C22" s="31">
        <v>8</v>
      </c>
      <c r="D22" s="110">
        <f>AVERAGE(D16:D17)</f>
        <v>25421.880391999999</v>
      </c>
      <c r="E22" s="110">
        <f>AVERAGE(E16:E17)</f>
        <v>16055.9498958</v>
      </c>
      <c r="F22" s="110">
        <f>AVERAGE(F16:F17)</f>
        <v>24338.99265046875</v>
      </c>
      <c r="G22" s="110">
        <f>AVERAGE(G16:G17)</f>
        <v>20489.955804531248</v>
      </c>
      <c r="H22" s="116">
        <v>4.5</v>
      </c>
      <c r="I22" s="116">
        <v>3.01</v>
      </c>
      <c r="J22" s="110">
        <f t="shared" ref="J22:U22" si="12">AVERAGE(J16:J17)</f>
        <v>10.418740499999998</v>
      </c>
      <c r="K22" s="110">
        <f t="shared" si="12"/>
        <v>320.89720740000001</v>
      </c>
      <c r="L22" s="110">
        <f t="shared" si="12"/>
        <v>92.963869758429695</v>
      </c>
      <c r="M22" s="110">
        <f t="shared" si="12"/>
        <v>3.8781237334456176</v>
      </c>
      <c r="N22" s="110">
        <f t="shared" si="12"/>
        <v>8.2917827928343328</v>
      </c>
      <c r="O22" s="110">
        <f t="shared" si="12"/>
        <v>28.994923272554857</v>
      </c>
      <c r="P22" s="110">
        <f t="shared" si="12"/>
        <v>0.69587815854131652</v>
      </c>
      <c r="Q22" s="110">
        <f t="shared" si="12"/>
        <v>0.11334739036079292</v>
      </c>
      <c r="R22" s="110">
        <f t="shared" si="12"/>
        <v>3.0081815428882441</v>
      </c>
      <c r="S22" s="110">
        <f t="shared" si="12"/>
        <v>4.1789736207697419E-3</v>
      </c>
      <c r="T22" s="110">
        <f t="shared" si="12"/>
        <v>1.6712119682712467E-2</v>
      </c>
      <c r="U22" s="110">
        <f t="shared" si="12"/>
        <v>0.25002976201887428</v>
      </c>
      <c r="V22" s="147"/>
    </row>
    <row r="23" spans="1:22">
      <c r="A23" s="46">
        <v>39962</v>
      </c>
      <c r="B23" s="57">
        <v>22</v>
      </c>
      <c r="C23" s="31">
        <v>8</v>
      </c>
      <c r="D23" s="58">
        <v>22882.281729999999</v>
      </c>
      <c r="E23" s="58">
        <v>15148.282899000002</v>
      </c>
      <c r="F23" s="107">
        <v>25450.334275000001</v>
      </c>
      <c r="G23" s="106">
        <v>17272.099045000003</v>
      </c>
      <c r="H23" s="116">
        <v>4.0199999999999996</v>
      </c>
      <c r="I23" s="116">
        <v>2.9</v>
      </c>
      <c r="J23" s="88">
        <v>0</v>
      </c>
      <c r="K23" s="120">
        <v>0</v>
      </c>
      <c r="L23" s="105">
        <v>103.44827586206897</v>
      </c>
      <c r="M23" s="117">
        <v>3.2534979166666669</v>
      </c>
      <c r="N23" s="117">
        <v>7.4433333333333334</v>
      </c>
      <c r="O23" s="117">
        <v>28.613029509154572</v>
      </c>
      <c r="P23" s="117">
        <v>0.68671270821970976</v>
      </c>
      <c r="Q23" s="117">
        <v>9.3092431897556269E-2</v>
      </c>
      <c r="R23" s="117">
        <v>2.6030223190511306</v>
      </c>
      <c r="S23" s="117">
        <v>3.4321991530186819E-3</v>
      </c>
      <c r="T23" s="117">
        <v>1.4461235105839614E-2</v>
      </c>
      <c r="U23" s="117">
        <v>0.23733789872710942</v>
      </c>
      <c r="V23" s="147"/>
    </row>
    <row r="24" spans="1:22">
      <c r="A24" s="114">
        <v>39963</v>
      </c>
      <c r="B24" s="57">
        <v>23</v>
      </c>
      <c r="C24" s="31">
        <v>8</v>
      </c>
      <c r="D24" s="110">
        <f>AVERAGE(D18:D19)</f>
        <v>24948.582944000002</v>
      </c>
      <c r="E24" s="110">
        <f>AVERAGE(E18:E19)</f>
        <v>14852.819229999999</v>
      </c>
      <c r="F24" s="110">
        <f>AVERAGE(F18:F19)</f>
        <v>23847.2143009375</v>
      </c>
      <c r="G24" s="110">
        <f>AVERAGE(G18:G19)</f>
        <v>19370.869639062497</v>
      </c>
      <c r="H24" s="110">
        <f>AVERAGE(H18:H19)</f>
        <v>5.1225000000000005</v>
      </c>
      <c r="I24" s="116">
        <v>3.01</v>
      </c>
      <c r="J24" s="110">
        <f t="shared" ref="J24:U24" si="13">AVERAGE(J18:J19)</f>
        <v>36.16791345</v>
      </c>
      <c r="K24" s="110">
        <f t="shared" si="13"/>
        <v>618.35224867499983</v>
      </c>
      <c r="L24" s="110">
        <f t="shared" si="13"/>
        <v>91.059576667413509</v>
      </c>
      <c r="M24" s="110">
        <f t="shared" si="13"/>
        <v>3.9190023821512181</v>
      </c>
      <c r="N24" s="110">
        <f t="shared" si="13"/>
        <v>8.4812288721763558</v>
      </c>
      <c r="O24" s="110">
        <f t="shared" si="13"/>
        <v>29.038500043105312</v>
      </c>
      <c r="P24" s="110">
        <f t="shared" si="13"/>
        <v>0.69692400103452745</v>
      </c>
      <c r="Q24" s="110">
        <f t="shared" si="13"/>
        <v>0.10836787893082159</v>
      </c>
      <c r="R24" s="110">
        <f t="shared" si="13"/>
        <v>3.2443734833123998</v>
      </c>
      <c r="S24" s="110">
        <f t="shared" si="13"/>
        <v>3.9953853895459421E-3</v>
      </c>
      <c r="T24" s="110">
        <f t="shared" si="13"/>
        <v>1.8024297129513332E-2</v>
      </c>
      <c r="U24" s="110">
        <f t="shared" si="13"/>
        <v>0.22369223514510719</v>
      </c>
      <c r="V24" s="148"/>
    </row>
    <row r="25" spans="1:22">
      <c r="A25" s="121">
        <v>39964</v>
      </c>
      <c r="B25" s="57">
        <v>24</v>
      </c>
      <c r="C25" s="31">
        <v>6</v>
      </c>
      <c r="D25" s="59">
        <f t="shared" ref="D25:I25" si="14">AVERAGE(D28)</f>
        <v>23497.886677999999</v>
      </c>
      <c r="E25" s="59">
        <f t="shared" si="14"/>
        <v>15500.057155</v>
      </c>
      <c r="F25" s="59">
        <f t="shared" si="14"/>
        <v>26689.460824999998</v>
      </c>
      <c r="G25" s="59">
        <f t="shared" si="14"/>
        <v>22538.386882499999</v>
      </c>
      <c r="H25" s="59">
        <f t="shared" si="14"/>
        <v>5.96</v>
      </c>
      <c r="I25" s="59">
        <f t="shared" si="14"/>
        <v>3.07</v>
      </c>
      <c r="J25" s="118">
        <f>AVERAGE(J27:J28)</f>
        <v>49.712276099999997</v>
      </c>
      <c r="K25" s="118">
        <f>AVERAGE(K27:K28)</f>
        <v>476.28527999999994</v>
      </c>
      <c r="L25" s="105">
        <v>161.4106019766397</v>
      </c>
      <c r="M25" s="117">
        <v>2.0851712705260232</v>
      </c>
      <c r="N25" s="117">
        <v>4.7704425271360984</v>
      </c>
      <c r="O25" s="59">
        <f t="shared" ref="O25:U25" si="15">AVERAGE(O28)</f>
        <v>119.87146533944258</v>
      </c>
      <c r="P25" s="59">
        <f t="shared" si="15"/>
        <v>2.8769151681466223</v>
      </c>
      <c r="Q25" s="59">
        <f t="shared" si="15"/>
        <v>0.25104440308689752</v>
      </c>
      <c r="R25" s="59">
        <f t="shared" si="15"/>
        <v>2.7687286134197553</v>
      </c>
      <c r="S25" s="59">
        <f t="shared" si="15"/>
        <v>9.2556867414648417E-3</v>
      </c>
      <c r="T25" s="59">
        <f t="shared" si="15"/>
        <v>1.5381825630109751E-2</v>
      </c>
      <c r="U25" s="59">
        <f t="shared" si="15"/>
        <v>0.60172875210254229</v>
      </c>
      <c r="V25" s="146">
        <f>COUNT(C25:C38)</f>
        <v>14</v>
      </c>
    </row>
    <row r="26" spans="1:22">
      <c r="A26" s="121">
        <v>39965</v>
      </c>
      <c r="B26" s="57">
        <v>25</v>
      </c>
      <c r="C26" s="31">
        <v>6</v>
      </c>
      <c r="D26" s="59">
        <f t="shared" ref="D26:I26" si="16">AVERAGE(D29)</f>
        <v>23475.900786999999</v>
      </c>
      <c r="E26" s="59">
        <f t="shared" si="16"/>
        <v>15884.8102475</v>
      </c>
      <c r="F26" s="59">
        <f t="shared" si="16"/>
        <v>25450.334275000001</v>
      </c>
      <c r="G26" s="59">
        <f t="shared" si="16"/>
        <v>21113.391349999998</v>
      </c>
      <c r="H26" s="59">
        <f t="shared" si="16"/>
        <v>5.9</v>
      </c>
      <c r="I26" s="59">
        <f t="shared" si="16"/>
        <v>3.04</v>
      </c>
      <c r="J26" s="118">
        <f>AVERAGE(J28:J29)</f>
        <v>42.270318600000003</v>
      </c>
      <c r="K26" s="118">
        <f>AVERAGE(K28:K29)</f>
        <v>381.02822399999997</v>
      </c>
      <c r="L26" s="105">
        <v>124.24034863059255</v>
      </c>
      <c r="M26" s="117">
        <v>2.7090132449702771</v>
      </c>
      <c r="N26" s="117">
        <v>6.1976645146856715</v>
      </c>
      <c r="O26" s="59">
        <f t="shared" ref="O26:U26" si="17">AVERAGE(O29)</f>
        <v>178.22333568724579</v>
      </c>
      <c r="P26" s="59">
        <f t="shared" si="17"/>
        <v>4.2773600564938992</v>
      </c>
      <c r="Q26" s="59">
        <f t="shared" si="17"/>
        <v>0.38358637831650366</v>
      </c>
      <c r="R26" s="59">
        <f t="shared" si="17"/>
        <v>2.593378418091616</v>
      </c>
      <c r="S26" s="59">
        <f t="shared" si="17"/>
        <v>1.4142340208881877E-2</v>
      </c>
      <c r="T26" s="59">
        <f t="shared" si="17"/>
        <v>1.4407657878286753E-2</v>
      </c>
      <c r="U26" s="59">
        <f t="shared" si="17"/>
        <v>1.0091313080681452</v>
      </c>
      <c r="V26" s="147"/>
    </row>
    <row r="27" spans="1:22">
      <c r="A27" s="46">
        <v>39966</v>
      </c>
      <c r="B27" s="57">
        <v>26</v>
      </c>
      <c r="C27" s="31">
        <v>6</v>
      </c>
      <c r="D27" s="58">
        <v>23014.197076</v>
      </c>
      <c r="E27" s="58">
        <v>14444.734387000002</v>
      </c>
      <c r="F27" s="107">
        <v>22104.692589999999</v>
      </c>
      <c r="G27" s="106">
        <v>18697.0945775</v>
      </c>
      <c r="H27" s="116">
        <v>4.5</v>
      </c>
      <c r="I27" s="116">
        <v>2.95</v>
      </c>
      <c r="J27" s="88">
        <v>57.154233599999998</v>
      </c>
      <c r="K27" s="120">
        <v>571.54233599999998</v>
      </c>
      <c r="L27" s="105">
        <v>152.60401721664275</v>
      </c>
      <c r="M27" s="117">
        <v>2.2685182625863778</v>
      </c>
      <c r="N27" s="117">
        <v>5.0457387298453442</v>
      </c>
      <c r="O27" s="117">
        <v>119.87146533944258</v>
      </c>
      <c r="P27" s="117">
        <v>2.8769151681466223</v>
      </c>
      <c r="Q27" s="117">
        <v>0.27193060828551546</v>
      </c>
      <c r="R27" s="117">
        <v>2.9666194409914652</v>
      </c>
      <c r="S27" s="117">
        <v>1.002573447070837E-2</v>
      </c>
      <c r="T27" s="117">
        <v>1.6481219116619251E-2</v>
      </c>
      <c r="U27" s="117">
        <v>0.60831267394525856</v>
      </c>
      <c r="V27" s="147"/>
    </row>
    <row r="28" spans="1:22">
      <c r="A28" s="46">
        <v>39967</v>
      </c>
      <c r="B28" s="57">
        <v>27</v>
      </c>
      <c r="C28" s="31">
        <v>6</v>
      </c>
      <c r="D28" s="58">
        <v>23497.886677999999</v>
      </c>
      <c r="E28" s="58">
        <v>15500.057155</v>
      </c>
      <c r="F28" s="107">
        <v>26689.460824999998</v>
      </c>
      <c r="G28" s="106">
        <v>22538.386882499999</v>
      </c>
      <c r="H28" s="116">
        <v>5.96</v>
      </c>
      <c r="I28" s="116">
        <v>3.07</v>
      </c>
      <c r="J28" s="88">
        <v>42.270318600000003</v>
      </c>
      <c r="K28" s="120">
        <v>381.02822399999997</v>
      </c>
      <c r="L28" s="105">
        <v>165.30025253807693</v>
      </c>
      <c r="M28" s="117">
        <v>2.0942799220482518</v>
      </c>
      <c r="N28" s="117">
        <v>4.658190100602722</v>
      </c>
      <c r="O28" s="117">
        <v>119.87146533944258</v>
      </c>
      <c r="P28" s="117">
        <v>2.8769151681466223</v>
      </c>
      <c r="Q28" s="117">
        <v>0.25104440308689752</v>
      </c>
      <c r="R28" s="117">
        <v>2.7687286134197553</v>
      </c>
      <c r="S28" s="117">
        <v>9.2556867414648417E-3</v>
      </c>
      <c r="T28" s="117">
        <v>1.5381825630109751E-2</v>
      </c>
      <c r="U28" s="117">
        <v>0.60172875210254229</v>
      </c>
      <c r="V28" s="147"/>
    </row>
    <row r="29" spans="1:22">
      <c r="A29" s="114">
        <v>39968</v>
      </c>
      <c r="B29" s="57">
        <v>28</v>
      </c>
      <c r="C29" s="31">
        <v>6</v>
      </c>
      <c r="D29" s="59">
        <f>AVERAGE(D28,D30)</f>
        <v>23475.900786999999</v>
      </c>
      <c r="E29" s="59">
        <f>AVERAGE(E28,E30)</f>
        <v>15884.8102475</v>
      </c>
      <c r="F29" s="59">
        <f>AVERAGE(F28,F30)</f>
        <v>25450.334275000001</v>
      </c>
      <c r="G29" s="59">
        <f>AVERAGE(G28,G30)</f>
        <v>21113.391349999998</v>
      </c>
      <c r="H29" s="59">
        <f>AVERAGE(H28,H30)</f>
        <v>5.9</v>
      </c>
      <c r="I29" s="116">
        <v>3.04</v>
      </c>
      <c r="J29" s="23"/>
      <c r="K29" s="23"/>
      <c r="L29" s="105">
        <v>163.98915187376724</v>
      </c>
      <c r="M29" s="117">
        <v>2.1110237844664286</v>
      </c>
      <c r="N29" s="117">
        <v>4.6954325405177864</v>
      </c>
      <c r="O29" s="59">
        <f t="shared" ref="O29:U29" si="18">AVERAGE(O28,O30)</f>
        <v>178.22333568724579</v>
      </c>
      <c r="P29" s="59">
        <f t="shared" si="18"/>
        <v>4.2773600564938992</v>
      </c>
      <c r="Q29" s="59">
        <f t="shared" si="18"/>
        <v>0.38358637831650366</v>
      </c>
      <c r="R29" s="59">
        <f t="shared" si="18"/>
        <v>2.593378418091616</v>
      </c>
      <c r="S29" s="59">
        <f t="shared" si="18"/>
        <v>1.4142340208881877E-2</v>
      </c>
      <c r="T29" s="59">
        <f t="shared" si="18"/>
        <v>1.4407657878286753E-2</v>
      </c>
      <c r="U29" s="59">
        <f t="shared" si="18"/>
        <v>1.0091313080681452</v>
      </c>
      <c r="V29" s="147"/>
    </row>
    <row r="30" spans="1:22">
      <c r="A30" s="46">
        <v>39969</v>
      </c>
      <c r="B30" s="57">
        <v>29</v>
      </c>
      <c r="C30" s="31">
        <v>6</v>
      </c>
      <c r="D30" s="58">
        <v>23453.914896000002</v>
      </c>
      <c r="E30" s="58">
        <v>16269.563339999999</v>
      </c>
      <c r="F30" s="107">
        <v>24211.207725</v>
      </c>
      <c r="G30" s="106">
        <v>19688.395817500001</v>
      </c>
      <c r="H30" s="116">
        <v>5.84</v>
      </c>
      <c r="I30" s="116">
        <v>3.14</v>
      </c>
      <c r="J30" s="23"/>
      <c r="K30" s="23"/>
      <c r="L30" s="105">
        <v>154.2713567839196</v>
      </c>
      <c r="M30" s="117">
        <v>2.1816671416938114</v>
      </c>
      <c r="N30" s="117">
        <v>4.9912052117263839</v>
      </c>
      <c r="O30" s="117">
        <v>236.57520603504901</v>
      </c>
      <c r="P30" s="117">
        <v>5.677804944841176</v>
      </c>
      <c r="Q30" s="117">
        <v>0.51612835354610986</v>
      </c>
      <c r="R30" s="117">
        <v>2.4180282227634762</v>
      </c>
      <c r="S30" s="117">
        <v>1.902899367629891E-2</v>
      </c>
      <c r="T30" s="117">
        <v>1.3433490126463757E-2</v>
      </c>
      <c r="U30" s="117">
        <v>1.4165338640337481</v>
      </c>
      <c r="V30" s="147"/>
    </row>
    <row r="31" spans="1:22">
      <c r="A31" s="121">
        <v>39970</v>
      </c>
      <c r="B31" s="57">
        <v>30</v>
      </c>
      <c r="C31" s="31">
        <v>6</v>
      </c>
      <c r="D31" s="59">
        <f t="shared" ref="D31:I31" si="19">AVERAGE(D34)</f>
        <v>22574.479255999999</v>
      </c>
      <c r="E31" s="59">
        <f t="shared" si="19"/>
        <v>13807.143548</v>
      </c>
      <c r="F31" s="59">
        <f t="shared" si="19"/>
        <v>24211.207725</v>
      </c>
      <c r="G31" s="59">
        <f t="shared" si="19"/>
        <v>20741.653384999998</v>
      </c>
      <c r="H31" s="59">
        <f t="shared" si="19"/>
        <v>6.02</v>
      </c>
      <c r="I31" s="59">
        <f t="shared" si="19"/>
        <v>2.96</v>
      </c>
      <c r="J31" s="23"/>
      <c r="K31" s="23"/>
      <c r="L31" s="105">
        <v>130.29546872341632</v>
      </c>
      <c r="M31" s="117">
        <v>2.5831193770402612</v>
      </c>
      <c r="N31" s="117">
        <v>5.9096452665941239</v>
      </c>
      <c r="O31" s="59">
        <f t="shared" ref="O31:U31" si="20">AVERAGE(O34)</f>
        <v>150.23328444695946</v>
      </c>
      <c r="P31" s="59">
        <f t="shared" si="20"/>
        <v>3.6055988267270269</v>
      </c>
      <c r="Q31" s="59">
        <f t="shared" si="20"/>
        <v>0.37015128713837309</v>
      </c>
      <c r="R31" s="59">
        <f t="shared" si="20"/>
        <v>2.9508112200719245</v>
      </c>
      <c r="S31" s="59">
        <f t="shared" si="20"/>
        <v>1.3647005543943134E-2</v>
      </c>
      <c r="T31" s="59">
        <f t="shared" si="20"/>
        <v>1.6393395667066248E-2</v>
      </c>
      <c r="U31" s="59">
        <f t="shared" si="20"/>
        <v>0.83246972263101571</v>
      </c>
      <c r="V31" s="147"/>
    </row>
    <row r="32" spans="1:22">
      <c r="A32" s="121">
        <v>39972</v>
      </c>
      <c r="B32" s="57">
        <v>32</v>
      </c>
      <c r="C32" s="31">
        <v>6</v>
      </c>
      <c r="D32" s="59">
        <f t="shared" ref="D32:I32" si="21">AVERAGE(D35)</f>
        <v>23937.604498000001</v>
      </c>
      <c r="E32" s="59">
        <f t="shared" si="21"/>
        <v>16577.365814000001</v>
      </c>
      <c r="F32" s="59">
        <f t="shared" si="21"/>
        <v>23839.46976</v>
      </c>
      <c r="G32" s="59">
        <f t="shared" si="21"/>
        <v>19254.701525</v>
      </c>
      <c r="H32" s="59">
        <f t="shared" si="21"/>
        <v>5.83</v>
      </c>
      <c r="I32" s="59">
        <f t="shared" si="21"/>
        <v>2.98</v>
      </c>
      <c r="J32" s="23"/>
      <c r="K32" s="23"/>
      <c r="L32" s="105">
        <v>151.08797223334668</v>
      </c>
      <c r="M32" s="117">
        <v>2.2276343048683516</v>
      </c>
      <c r="N32" s="117">
        <v>5.0963686163633151</v>
      </c>
      <c r="O32" s="59">
        <f t="shared" ref="O32:U32" si="22">AVERAGE(O35)</f>
        <v>150.3940237669625</v>
      </c>
      <c r="P32" s="59">
        <f t="shared" si="22"/>
        <v>3.6094565704071</v>
      </c>
      <c r="Q32" s="59">
        <f t="shared" si="22"/>
        <v>0.35316032880322928</v>
      </c>
      <c r="R32" s="59">
        <f t="shared" si="22"/>
        <v>2.4772263335755254</v>
      </c>
      <c r="S32" s="59">
        <f t="shared" si="22"/>
        <v>1.3020570595170601E-2</v>
      </c>
      <c r="T32" s="59">
        <f t="shared" si="22"/>
        <v>1.3762368519864029E-2</v>
      </c>
      <c r="U32" s="59">
        <f t="shared" si="22"/>
        <v>0.94609954502942217</v>
      </c>
      <c r="V32" s="147"/>
    </row>
    <row r="33" spans="1:22">
      <c r="A33" s="46">
        <v>39973</v>
      </c>
      <c r="B33" s="57">
        <v>33</v>
      </c>
      <c r="C33" s="31">
        <v>6</v>
      </c>
      <c r="D33" s="58">
        <v>23673.773806000005</v>
      </c>
      <c r="E33" s="58">
        <v>16533.394032</v>
      </c>
      <c r="F33" s="107">
        <v>24582.945690000004</v>
      </c>
      <c r="G33" s="106">
        <v>22228.605244999999</v>
      </c>
      <c r="H33" s="116">
        <v>5.95</v>
      </c>
      <c r="I33" s="116">
        <v>3.14</v>
      </c>
      <c r="J33" s="23"/>
      <c r="K33" s="23"/>
      <c r="L33" s="105">
        <v>184.29287319428499</v>
      </c>
      <c r="M33" s="117">
        <v>1.8262711094920254</v>
      </c>
      <c r="N33" s="117">
        <v>4.1781322666137592</v>
      </c>
      <c r="O33" s="117">
        <v>150.23328444695946</v>
      </c>
      <c r="P33" s="117">
        <v>3.6055988267270269</v>
      </c>
      <c r="Q33" s="117">
        <v>0.27436670706957972</v>
      </c>
      <c r="R33" s="117">
        <v>2.4032286950604642</v>
      </c>
      <c r="S33" s="117">
        <v>1.0115550323757909E-2</v>
      </c>
      <c r="T33" s="117">
        <v>1.335127052811369E-2</v>
      </c>
      <c r="U33" s="117">
        <v>0.75764701961941783</v>
      </c>
      <c r="V33" s="147"/>
    </row>
    <row r="34" spans="1:22">
      <c r="A34" s="46">
        <v>39975</v>
      </c>
      <c r="B34" s="57">
        <v>35</v>
      </c>
      <c r="C34" s="31">
        <v>6</v>
      </c>
      <c r="D34" s="58">
        <v>22574.479255999999</v>
      </c>
      <c r="E34" s="58">
        <v>13807.143548</v>
      </c>
      <c r="F34" s="59">
        <f>AVERAGE(F33,F35)</f>
        <v>24211.207725</v>
      </c>
      <c r="G34" s="59">
        <f>AVERAGE(G33,G35)</f>
        <v>20741.653384999998</v>
      </c>
      <c r="H34" s="116">
        <v>6.02</v>
      </c>
      <c r="I34" s="116">
        <v>2.96</v>
      </c>
      <c r="J34" s="23"/>
      <c r="K34" s="23"/>
      <c r="L34" s="105">
        <v>136.60314177377259</v>
      </c>
      <c r="M34" s="117">
        <v>2.4638434052811826</v>
      </c>
      <c r="N34" s="117">
        <v>5.6367664023071375</v>
      </c>
      <c r="O34" s="117">
        <v>150.23328444695946</v>
      </c>
      <c r="P34" s="117">
        <v>3.6055988267270269</v>
      </c>
      <c r="Q34" s="117">
        <v>0.37015128713837309</v>
      </c>
      <c r="R34" s="117">
        <v>2.9508112200719245</v>
      </c>
      <c r="S34" s="117">
        <v>1.3647005543943134E-2</v>
      </c>
      <c r="T34" s="117">
        <v>1.6393395667066248E-2</v>
      </c>
      <c r="U34" s="117">
        <v>0.83246972263101571</v>
      </c>
      <c r="V34" s="147"/>
    </row>
    <row r="35" spans="1:22">
      <c r="A35" s="46">
        <v>39979</v>
      </c>
      <c r="B35" s="57">
        <v>39</v>
      </c>
      <c r="C35" s="31">
        <v>6</v>
      </c>
      <c r="D35" s="58">
        <v>23937.604498000001</v>
      </c>
      <c r="E35" s="58">
        <v>16577.365814000001</v>
      </c>
      <c r="F35" s="107">
        <v>23839.46976</v>
      </c>
      <c r="G35" s="106">
        <v>19254.701525</v>
      </c>
      <c r="H35" s="116">
        <v>5.83</v>
      </c>
      <c r="I35" s="116">
        <v>2.98</v>
      </c>
      <c r="J35" s="88">
        <v>38.102822399999994</v>
      </c>
      <c r="K35" s="120">
        <v>507.83917980000001</v>
      </c>
      <c r="L35" s="105">
        <v>143.32846715328466</v>
      </c>
      <c r="M35" s="117">
        <v>2.3482337925239358</v>
      </c>
      <c r="N35" s="117">
        <v>5.3722754125076397</v>
      </c>
      <c r="O35" s="117">
        <v>150.3940237669625</v>
      </c>
      <c r="P35" s="117">
        <v>3.6094565704071</v>
      </c>
      <c r="Q35" s="117">
        <v>0.35316032880322928</v>
      </c>
      <c r="R35" s="117">
        <v>2.4772263335755254</v>
      </c>
      <c r="S35" s="117">
        <v>1.3020570595170601E-2</v>
      </c>
      <c r="T35" s="117">
        <v>1.3762368519864029E-2</v>
      </c>
      <c r="U35" s="117">
        <v>0.94609954502942217</v>
      </c>
      <c r="V35" s="147"/>
    </row>
    <row r="36" spans="1:22">
      <c r="A36" s="45">
        <v>39981</v>
      </c>
      <c r="B36" s="57">
        <v>41</v>
      </c>
      <c r="C36" s="31">
        <v>6</v>
      </c>
      <c r="D36" s="58">
        <v>21826.958961999997</v>
      </c>
      <c r="E36" s="58">
        <v>13499.341074</v>
      </c>
      <c r="F36" s="107">
        <v>24768.814672500004</v>
      </c>
      <c r="G36" s="106">
        <v>18635.13825</v>
      </c>
      <c r="H36" s="116">
        <v>5.89</v>
      </c>
      <c r="I36" s="116">
        <v>2.95</v>
      </c>
      <c r="J36" s="23"/>
      <c r="K36" s="23"/>
      <c r="L36" s="105">
        <v>140.98360655737704</v>
      </c>
      <c r="M36" s="117">
        <v>2.3872899709302327</v>
      </c>
      <c r="N36" s="117">
        <v>5.4616279069767444</v>
      </c>
      <c r="O36" s="117">
        <v>297.65578174775567</v>
      </c>
      <c r="P36" s="117">
        <v>7.1437387619461372</v>
      </c>
      <c r="Q36" s="117">
        <v>0.71059066255581538</v>
      </c>
      <c r="R36" s="117">
        <v>2.8028159430417992</v>
      </c>
      <c r="S36" s="117">
        <v>2.6198570823146319E-2</v>
      </c>
      <c r="T36" s="117">
        <v>1.557119968356555E-2</v>
      </c>
      <c r="U36" s="117">
        <v>1.6825017568040894</v>
      </c>
      <c r="V36" s="147"/>
    </row>
    <row r="37" spans="1:22">
      <c r="A37" s="114">
        <v>39983</v>
      </c>
      <c r="B37" s="57">
        <v>43</v>
      </c>
      <c r="C37" s="31">
        <v>6</v>
      </c>
      <c r="D37" s="59">
        <f>AVERAGE(D36,D38)</f>
        <v>23661.785264999999</v>
      </c>
      <c r="E37" s="59">
        <f>AVERAGE(E36,E38)</f>
        <v>15685.027147399998</v>
      </c>
      <c r="F37" s="59">
        <f>AVERAGE(F36,F38)</f>
        <v>26410.657351250004</v>
      </c>
      <c r="G37" s="59">
        <f>AVERAGE(G36,G38)</f>
        <v>18821.0072325</v>
      </c>
      <c r="H37" s="116">
        <v>3.76</v>
      </c>
      <c r="I37" s="116">
        <v>3.06</v>
      </c>
      <c r="J37" s="23"/>
      <c r="K37" s="23"/>
      <c r="L37" s="98">
        <f>AVERAGE(L34:L36)</f>
        <v>140.30507182814475</v>
      </c>
      <c r="M37" s="98">
        <f t="shared" ref="M37:U37" si="23">AVERAGE(M34:M36)</f>
        <v>2.3997890562451172</v>
      </c>
      <c r="N37" s="98">
        <f t="shared" si="23"/>
        <v>5.4902232405971745</v>
      </c>
      <c r="O37" s="98">
        <f t="shared" si="23"/>
        <v>199.42769665389255</v>
      </c>
      <c r="P37" s="98">
        <f t="shared" si="23"/>
        <v>4.7862647196934214</v>
      </c>
      <c r="Q37" s="98">
        <f t="shared" si="23"/>
        <v>0.47796742616580595</v>
      </c>
      <c r="R37" s="98">
        <f t="shared" si="23"/>
        <v>2.74361783222975</v>
      </c>
      <c r="S37" s="98">
        <f t="shared" si="23"/>
        <v>1.7622048987420019E-2</v>
      </c>
      <c r="T37" s="98">
        <f t="shared" si="23"/>
        <v>1.5242321290165277E-2</v>
      </c>
      <c r="U37" s="98">
        <f t="shared" si="23"/>
        <v>1.1536903414881758</v>
      </c>
      <c r="V37" s="147"/>
    </row>
    <row r="38" spans="1:22">
      <c r="A38" s="46">
        <v>39986</v>
      </c>
      <c r="B38" s="57">
        <v>46</v>
      </c>
      <c r="C38" s="31">
        <v>6</v>
      </c>
      <c r="D38" s="58">
        <v>25496.611568000004</v>
      </c>
      <c r="E38" s="58">
        <v>17870.713220799997</v>
      </c>
      <c r="F38" s="107">
        <v>28052.500029999999</v>
      </c>
      <c r="G38" s="106">
        <v>19006.876215</v>
      </c>
      <c r="H38" s="116">
        <v>3.78</v>
      </c>
      <c r="I38" s="116">
        <v>3.13</v>
      </c>
      <c r="J38" s="23"/>
      <c r="K38" s="23"/>
      <c r="L38" s="105">
        <v>152.46548933494159</v>
      </c>
      <c r="M38" s="117">
        <v>2.2075077544965853</v>
      </c>
      <c r="N38" s="117">
        <v>5.0503232131989995</v>
      </c>
      <c r="O38" s="117">
        <v>224.21434936067556</v>
      </c>
      <c r="P38" s="117">
        <v>5.3811443846562135</v>
      </c>
      <c r="Q38" s="117">
        <v>0.49495491488309779</v>
      </c>
      <c r="R38" s="117">
        <v>2.5666390743441725</v>
      </c>
      <c r="S38" s="117">
        <v>1.824835601581052E-2</v>
      </c>
      <c r="T38" s="117">
        <v>1.4259105968578736E-2</v>
      </c>
      <c r="U38" s="117">
        <v>1.2797685953118285</v>
      </c>
      <c r="V38" s="148"/>
    </row>
    <row r="39" spans="1:22">
      <c r="A39" s="45">
        <v>39988</v>
      </c>
      <c r="B39" s="57">
        <v>48</v>
      </c>
      <c r="C39" s="31">
        <v>4</v>
      </c>
      <c r="D39" s="58">
        <v>26841.772736000003</v>
      </c>
      <c r="E39" s="58">
        <v>14448.025360000001</v>
      </c>
      <c r="F39" s="107">
        <v>27804.674719999995</v>
      </c>
      <c r="G39" s="106">
        <v>18635.13825</v>
      </c>
      <c r="H39" s="116">
        <v>6.17</v>
      </c>
      <c r="I39" s="116">
        <v>3.02</v>
      </c>
      <c r="J39" s="23"/>
      <c r="K39" s="23"/>
      <c r="L39" s="105">
        <v>191.39324010175145</v>
      </c>
      <c r="M39" s="117">
        <v>1.909249771860966</v>
      </c>
      <c r="N39" s="117">
        <v>4.0231305953681575</v>
      </c>
      <c r="O39" s="117">
        <v>133.69949440387191</v>
      </c>
      <c r="P39" s="117">
        <v>3.2087878656929258</v>
      </c>
      <c r="Q39" s="117">
        <v>0.25526572918851892</v>
      </c>
      <c r="R39" s="117">
        <v>4.5288921817694812</v>
      </c>
      <c r="S39" s="117">
        <v>9.4113216472812931E-3</v>
      </c>
      <c r="T39" s="117">
        <v>2.5160512120941562E-2</v>
      </c>
      <c r="U39" s="117">
        <v>0.37405127534936283</v>
      </c>
      <c r="V39" s="146">
        <f>COUNT(C39:C48)</f>
        <v>10</v>
      </c>
    </row>
    <row r="40" spans="1:22">
      <c r="A40" s="46">
        <v>39990</v>
      </c>
      <c r="B40" s="57">
        <v>50</v>
      </c>
      <c r="C40" s="31">
        <v>4</v>
      </c>
      <c r="D40" s="58">
        <v>25646.073920000003</v>
      </c>
      <c r="E40" s="58">
        <v>19778.849248000002</v>
      </c>
      <c r="F40" s="107">
        <v>25202.508965000001</v>
      </c>
      <c r="G40" s="106">
        <v>19006.876215</v>
      </c>
      <c r="H40" s="116">
        <v>5.94</v>
      </c>
      <c r="I40" s="116">
        <v>2.97</v>
      </c>
      <c r="J40" s="23"/>
      <c r="K40" s="23"/>
      <c r="L40" s="105">
        <v>232.93148090974583</v>
      </c>
      <c r="M40" s="117">
        <v>1.6100603857205318</v>
      </c>
      <c r="N40" s="117">
        <v>3.3056931462963246</v>
      </c>
      <c r="O40" s="117">
        <v>223.9018892554989</v>
      </c>
      <c r="P40" s="117">
        <v>5.3736453421319741</v>
      </c>
      <c r="Q40" s="117">
        <v>0.36049556217826439</v>
      </c>
      <c r="R40" s="117">
        <v>2.2004072708326805</v>
      </c>
      <c r="S40" s="117">
        <v>1.3291011287972512E-2</v>
      </c>
      <c r="T40" s="117">
        <v>1.2224484837959336E-2</v>
      </c>
      <c r="U40" s="117">
        <v>1.0872451039164783</v>
      </c>
      <c r="V40" s="147"/>
    </row>
    <row r="41" spans="1:22">
      <c r="A41" s="46">
        <v>39993</v>
      </c>
      <c r="B41" s="57">
        <v>53</v>
      </c>
      <c r="C41" s="31">
        <v>4</v>
      </c>
      <c r="D41" s="58">
        <v>24001.988047999999</v>
      </c>
      <c r="E41" s="58">
        <v>18134.763375999999</v>
      </c>
      <c r="F41" s="107">
        <v>24830.771000000001</v>
      </c>
      <c r="G41" s="106">
        <v>19750.352145000001</v>
      </c>
      <c r="H41" s="116">
        <v>5.95</v>
      </c>
      <c r="I41" s="116">
        <v>3.06</v>
      </c>
      <c r="J41" s="23"/>
      <c r="K41" s="23"/>
      <c r="L41" s="105">
        <v>230.46813532651456</v>
      </c>
      <c r="M41" s="117">
        <v>1.5855445677221132</v>
      </c>
      <c r="N41" s="117">
        <v>3.3410258598617393</v>
      </c>
      <c r="O41" s="117">
        <v>118.08422329796201</v>
      </c>
      <c r="P41" s="117">
        <v>2.8340213591510883</v>
      </c>
      <c r="Q41" s="117">
        <v>0.18722779878376866</v>
      </c>
      <c r="R41" s="117">
        <v>2.1439865715805597</v>
      </c>
      <c r="S41" s="117">
        <v>6.9028499880028566E-3</v>
      </c>
      <c r="T41" s="117">
        <v>1.1911036508780887E-2</v>
      </c>
      <c r="U41" s="117">
        <v>0.57953394592603547</v>
      </c>
      <c r="V41" s="147"/>
    </row>
    <row r="42" spans="1:22">
      <c r="A42" s="46">
        <v>39995</v>
      </c>
      <c r="B42" s="57">
        <v>55</v>
      </c>
      <c r="C42" s="31">
        <v>4</v>
      </c>
      <c r="D42" s="58">
        <v>26941.414304000005</v>
      </c>
      <c r="E42" s="58">
        <v>18882.075135999999</v>
      </c>
      <c r="F42" s="107">
        <v>25450.334275000001</v>
      </c>
      <c r="G42" s="106">
        <v>19378.61418</v>
      </c>
      <c r="H42" s="116">
        <v>4.08</v>
      </c>
      <c r="I42" s="116">
        <v>3.11</v>
      </c>
      <c r="J42" s="23"/>
      <c r="K42" s="23"/>
      <c r="L42" s="105">
        <v>230.46813532651456</v>
      </c>
      <c r="M42" s="117">
        <v>1.5855445677221132</v>
      </c>
      <c r="N42" s="117">
        <v>3.3410258598617393</v>
      </c>
      <c r="O42" s="117">
        <v>203.40071772689234</v>
      </c>
      <c r="P42" s="117">
        <v>4.8816172254454155</v>
      </c>
      <c r="Q42" s="117">
        <v>0.32250090306265311</v>
      </c>
      <c r="R42" s="117">
        <v>2.945023570422642</v>
      </c>
      <c r="S42" s="117">
        <v>1.1890196697809703E-2</v>
      </c>
      <c r="T42" s="117">
        <v>1.6361242057903565E-2</v>
      </c>
      <c r="U42" s="117">
        <v>0.72672946563161134</v>
      </c>
      <c r="V42" s="147"/>
    </row>
    <row r="43" spans="1:22">
      <c r="A43" s="46">
        <v>39997</v>
      </c>
      <c r="B43" s="57">
        <v>57</v>
      </c>
      <c r="C43" s="31">
        <v>4</v>
      </c>
      <c r="D43" s="58">
        <v>25396.97</v>
      </c>
      <c r="E43" s="58">
        <v>17512.003575999996</v>
      </c>
      <c r="F43" s="107">
        <v>25450.334275000001</v>
      </c>
      <c r="G43" s="106">
        <v>19378.61418</v>
      </c>
      <c r="H43" s="116">
        <v>4.08</v>
      </c>
      <c r="I43" s="116">
        <v>3.11</v>
      </c>
      <c r="J43" s="23"/>
      <c r="K43" s="23"/>
      <c r="L43" s="105">
        <v>243.83692903429747</v>
      </c>
      <c r="M43" s="117">
        <v>1.4986142642429743</v>
      </c>
      <c r="N43" s="117">
        <v>3.1578481694694154</v>
      </c>
      <c r="O43" s="117">
        <v>202.69717307319866</v>
      </c>
      <c r="P43" s="117">
        <v>4.8647321537567692</v>
      </c>
      <c r="Q43" s="117">
        <v>0.30376487488922244</v>
      </c>
      <c r="R43" s="117">
        <v>2.8813047182420224</v>
      </c>
      <c r="S43" s="117">
        <v>1.1199423251279178E-2</v>
      </c>
      <c r="T43" s="117">
        <v>1.6007248434677903E-2</v>
      </c>
      <c r="U43" s="117">
        <v>0.69964699410904918</v>
      </c>
      <c r="V43" s="147"/>
    </row>
    <row r="44" spans="1:22">
      <c r="A44" s="46">
        <v>40000</v>
      </c>
      <c r="B44" s="57">
        <v>60</v>
      </c>
      <c r="C44" s="31">
        <v>4</v>
      </c>
      <c r="D44" s="58">
        <v>25795.536271999998</v>
      </c>
      <c r="E44" s="58">
        <v>17736.197103999999</v>
      </c>
      <c r="F44" s="107">
        <v>24037.730007999999</v>
      </c>
      <c r="G44" s="106">
        <v>18882.96356</v>
      </c>
      <c r="H44" s="116">
        <v>5.62</v>
      </c>
      <c r="I44" s="116">
        <v>3</v>
      </c>
      <c r="J44" s="23"/>
      <c r="K44" s="23"/>
      <c r="L44" s="105">
        <v>211.78567340436993</v>
      </c>
      <c r="M44" s="117">
        <v>1.7254118001754319</v>
      </c>
      <c r="N44" s="117">
        <v>3.6357511234001723</v>
      </c>
      <c r="O44" s="117">
        <v>201.56238567770259</v>
      </c>
      <c r="P44" s="117">
        <v>4.8374972562648626</v>
      </c>
      <c r="Q44" s="117">
        <v>0.34777811871981951</v>
      </c>
      <c r="R44" s="117">
        <v>2.9450235704226397</v>
      </c>
      <c r="S44" s="117">
        <v>1.2822135378546588E-2</v>
      </c>
      <c r="T44" s="117">
        <v>1.6361242057903555E-2</v>
      </c>
      <c r="U44" s="117">
        <v>0.78368960823195288</v>
      </c>
      <c r="V44" s="147"/>
    </row>
    <row r="45" spans="1:22">
      <c r="A45" s="46">
        <v>40002</v>
      </c>
      <c r="B45" s="57">
        <v>62</v>
      </c>
      <c r="C45" s="31">
        <v>4</v>
      </c>
      <c r="D45" s="58">
        <v>26243.923328000001</v>
      </c>
      <c r="E45" s="58">
        <v>18882.075135999999</v>
      </c>
      <c r="F45" s="107">
        <v>27804.674719999995</v>
      </c>
      <c r="G45" s="106">
        <v>19750.352145000001</v>
      </c>
      <c r="H45" s="116">
        <v>5.92</v>
      </c>
      <c r="I45" s="116">
        <v>3.01</v>
      </c>
      <c r="J45" s="23"/>
      <c r="K45" s="23"/>
      <c r="L45" s="105">
        <v>229.14990890073554</v>
      </c>
      <c r="M45" s="117">
        <v>1.5946657005143896</v>
      </c>
      <c r="N45" s="117">
        <v>3.3602457172852422</v>
      </c>
      <c r="O45" s="117">
        <v>197.80461308192324</v>
      </c>
      <c r="P45" s="117">
        <v>4.747310713966157</v>
      </c>
      <c r="Q45" s="117">
        <v>0.31543223188526293</v>
      </c>
      <c r="R45" s="117">
        <v>2.6901481617001606</v>
      </c>
      <c r="S45" s="117">
        <v>1.1629583813029721E-2</v>
      </c>
      <c r="T45" s="117">
        <v>1.4945267565000891E-2</v>
      </c>
      <c r="U45" s="117">
        <v>0.77814490523168012</v>
      </c>
      <c r="V45" s="147"/>
    </row>
    <row r="46" spans="1:22">
      <c r="A46" s="46">
        <v>40007</v>
      </c>
      <c r="B46" s="57">
        <v>67</v>
      </c>
      <c r="C46" s="31">
        <v>4</v>
      </c>
      <c r="D46" s="58">
        <v>25334.694020000003</v>
      </c>
      <c r="E46" s="58">
        <v>19629.386896</v>
      </c>
      <c r="F46" s="107">
        <v>25921.202363999997</v>
      </c>
      <c r="G46" s="106">
        <v>21670.998297500002</v>
      </c>
      <c r="H46" s="116">
        <v>4.17</v>
      </c>
      <c r="I46" s="116">
        <v>3.07</v>
      </c>
      <c r="J46" s="23"/>
      <c r="K46" s="23"/>
      <c r="L46" s="105">
        <v>249.93031358885017</v>
      </c>
      <c r="M46" s="117">
        <v>1.4620775477485015</v>
      </c>
      <c r="N46" s="117">
        <v>3.0808587759654258</v>
      </c>
      <c r="O46" s="117">
        <v>267.82127485140398</v>
      </c>
      <c r="P46" s="117">
        <v>6.4277105964336947</v>
      </c>
      <c r="Q46" s="117">
        <v>0.39157547276961818</v>
      </c>
      <c r="R46" s="117">
        <v>2.0848190659842714</v>
      </c>
      <c r="S46" s="117">
        <v>1.4436887925129533E-2</v>
      </c>
      <c r="T46" s="117">
        <v>1.1582328144357064E-2</v>
      </c>
      <c r="U46" s="117">
        <v>1.2464582029790976</v>
      </c>
      <c r="V46" s="147"/>
    </row>
    <row r="47" spans="1:22">
      <c r="A47" s="46">
        <v>40009</v>
      </c>
      <c r="B47" s="57">
        <v>69</v>
      </c>
      <c r="C47" s="31">
        <v>4</v>
      </c>
      <c r="D47" s="58">
        <v>27489.442928000004</v>
      </c>
      <c r="E47" s="58">
        <v>19853.580424</v>
      </c>
      <c r="F47" s="107">
        <v>25623.811991999999</v>
      </c>
      <c r="G47" s="106">
        <v>20246.002765000001</v>
      </c>
      <c r="H47" s="116">
        <v>3.85</v>
      </c>
      <c r="I47" s="116">
        <v>3.03</v>
      </c>
      <c r="J47" s="23"/>
      <c r="K47" s="23"/>
      <c r="L47" s="105">
        <v>240</v>
      </c>
      <c r="M47" s="117">
        <v>1.5225729166666668</v>
      </c>
      <c r="N47" s="117">
        <v>3.2083333333333335</v>
      </c>
      <c r="O47" s="117">
        <v>365.06423569867792</v>
      </c>
      <c r="P47" s="117">
        <v>8.7615416567682711</v>
      </c>
      <c r="Q47" s="117">
        <v>0.55583691811842362</v>
      </c>
      <c r="R47" s="117">
        <v>2.7902777865554218</v>
      </c>
      <c r="S47" s="117">
        <v>2.0492997773244846E-2</v>
      </c>
      <c r="T47" s="117">
        <v>1.5501543258641233E-2</v>
      </c>
      <c r="U47" s="117">
        <v>1.3219972638415314</v>
      </c>
      <c r="V47" s="147"/>
    </row>
    <row r="48" spans="1:22">
      <c r="A48" s="46">
        <v>40011</v>
      </c>
      <c r="B48" s="57">
        <v>71</v>
      </c>
      <c r="C48" s="31">
        <v>4</v>
      </c>
      <c r="D48" s="58">
        <v>22407.722959999999</v>
      </c>
      <c r="E48" s="58">
        <v>17636.555536</v>
      </c>
      <c r="F48" s="107">
        <v>26317.722859999998</v>
      </c>
      <c r="G48" s="106">
        <v>21856.867279999999</v>
      </c>
      <c r="H48" s="116">
        <v>3.83</v>
      </c>
      <c r="I48" s="116">
        <v>3.18</v>
      </c>
      <c r="J48" s="23"/>
      <c r="K48" s="23"/>
      <c r="L48" s="105">
        <v>237.89992952783652</v>
      </c>
      <c r="M48" s="117">
        <v>1.5360134856922802</v>
      </c>
      <c r="N48" s="117">
        <v>3.2366550151075297</v>
      </c>
      <c r="O48" s="117">
        <v>365.06423569867792</v>
      </c>
      <c r="P48" s="117">
        <v>8.7615416567682711</v>
      </c>
      <c r="Q48" s="117">
        <v>0.56074358917711442</v>
      </c>
      <c r="R48" s="117">
        <v>1.7434680721595197</v>
      </c>
      <c r="S48" s="117">
        <v>2.0673900472943485E-2</v>
      </c>
      <c r="T48" s="117">
        <v>9.6859337342195539E-3</v>
      </c>
      <c r="U48" s="117">
        <v>2.1344251406453885</v>
      </c>
      <c r="V48" s="147"/>
    </row>
    <row r="49" spans="1:22">
      <c r="A49" s="46">
        <v>40014</v>
      </c>
      <c r="B49" s="57">
        <v>74</v>
      </c>
      <c r="C49" s="31">
        <v>2</v>
      </c>
      <c r="D49" s="58">
        <v>23204.855504000003</v>
      </c>
      <c r="E49" s="58">
        <v>15967.559272</v>
      </c>
      <c r="F49" s="107">
        <v>21732.954624999998</v>
      </c>
      <c r="G49" s="106">
        <v>19874.264800000001</v>
      </c>
      <c r="H49" s="116">
        <v>5.26</v>
      </c>
      <c r="I49" s="116">
        <v>3.32</v>
      </c>
      <c r="J49" s="23"/>
      <c r="K49" s="23"/>
      <c r="L49" s="105">
        <v>418.61407249466947</v>
      </c>
      <c r="M49" s="117">
        <v>0.87292215911984938</v>
      </c>
      <c r="N49" s="117">
        <v>1.8394030458921207</v>
      </c>
      <c r="O49" s="117">
        <v>225.13911620294598</v>
      </c>
      <c r="P49" s="117">
        <v>5.4033387888707045</v>
      </c>
      <c r="Q49" s="117">
        <v>0.19652892341821027</v>
      </c>
      <c r="R49" s="117">
        <v>2.644634695856861</v>
      </c>
      <c r="S49" s="117">
        <v>7.2457705825317619E-3</v>
      </c>
      <c r="T49" s="117">
        <v>1.4692414976982562E-2</v>
      </c>
      <c r="U49" s="117">
        <v>0.49316403013957438</v>
      </c>
      <c r="V49" s="148"/>
    </row>
    <row r="50" spans="1:22">
      <c r="A50" s="46">
        <v>40016</v>
      </c>
      <c r="B50" s="57">
        <v>76</v>
      </c>
      <c r="C50" s="31">
        <v>2</v>
      </c>
      <c r="D50" s="58">
        <v>26293.744112000004</v>
      </c>
      <c r="E50" s="58">
        <v>18060.032199999998</v>
      </c>
      <c r="F50" s="98">
        <f>AVERAGE(F49,F51)</f>
        <v>21794.910952499999</v>
      </c>
      <c r="G50" s="98">
        <f>AVERAGE(G49,G51)</f>
        <v>19874.264800000001</v>
      </c>
      <c r="H50" s="116">
        <v>4.01</v>
      </c>
      <c r="I50" s="116">
        <v>3.34</v>
      </c>
      <c r="J50" s="23"/>
      <c r="K50" s="23"/>
      <c r="L50" s="105">
        <v>413.67521367521368</v>
      </c>
      <c r="M50" s="117">
        <v>0.88334395661157028</v>
      </c>
      <c r="N50" s="117">
        <v>1.8613636363636363</v>
      </c>
      <c r="O50" s="117">
        <v>329.49170074408806</v>
      </c>
      <c r="P50" s="117">
        <v>7.9078008178581127</v>
      </c>
      <c r="Q50" s="117">
        <v>0.29105450260595822</v>
      </c>
      <c r="R50" s="117">
        <v>3.008742422603262</v>
      </c>
      <c r="S50" s="117">
        <v>1.0730808047057441E-2</v>
      </c>
      <c r="T50" s="117">
        <v>1.6715235681129235E-2</v>
      </c>
      <c r="U50" s="117">
        <v>0.64197766946068557</v>
      </c>
      <c r="V50" s="146">
        <f>COUNT(C49:C58)</f>
        <v>10</v>
      </c>
    </row>
    <row r="51" spans="1:22">
      <c r="A51" s="46">
        <v>40018</v>
      </c>
      <c r="B51" s="57">
        <v>78</v>
      </c>
      <c r="C51" s="31">
        <v>2</v>
      </c>
      <c r="D51" s="58">
        <v>24350.733536</v>
      </c>
      <c r="E51" s="58">
        <v>19180.99984</v>
      </c>
      <c r="F51" s="107">
        <v>21856.867279999999</v>
      </c>
      <c r="G51" s="106">
        <v>19874.264800000001</v>
      </c>
      <c r="H51" s="116">
        <v>3.79</v>
      </c>
      <c r="I51" s="116">
        <v>3.37</v>
      </c>
      <c r="J51" s="23"/>
      <c r="K51" s="23"/>
      <c r="L51" s="105">
        <v>432.22222222222217</v>
      </c>
      <c r="M51" s="117">
        <v>0.84543894601542435</v>
      </c>
      <c r="N51" s="117">
        <v>1.7814910025706943</v>
      </c>
      <c r="O51" s="117">
        <v>223.50116940511586</v>
      </c>
      <c r="P51" s="117">
        <v>5.3640280657227803</v>
      </c>
      <c r="Q51" s="117">
        <v>0.18895659309507595</v>
      </c>
      <c r="R51" s="117">
        <v>1.8891111628580797</v>
      </c>
      <c r="S51" s="117">
        <v>6.9665884278530691E-3</v>
      </c>
      <c r="T51" s="117">
        <v>1.049506201587822E-2</v>
      </c>
      <c r="U51" s="117">
        <v>0.66379678531800557</v>
      </c>
      <c r="V51" s="147"/>
    </row>
    <row r="52" spans="1:22">
      <c r="A52" s="46">
        <v>40021</v>
      </c>
      <c r="B52" s="57">
        <v>81</v>
      </c>
      <c r="C52" s="31">
        <v>2</v>
      </c>
      <c r="D52" s="58">
        <v>27937.829984000004</v>
      </c>
      <c r="E52" s="58">
        <v>21597.307864000002</v>
      </c>
      <c r="F52" s="98">
        <f>AVERAGE(F51,F53)</f>
        <v>22972.081174999999</v>
      </c>
      <c r="G52" s="98">
        <f>AVERAGE(G51,G53)</f>
        <v>20307.959092500001</v>
      </c>
      <c r="H52" s="116">
        <v>5.68</v>
      </c>
      <c r="I52" s="116">
        <v>3.19</v>
      </c>
      <c r="J52" s="23"/>
      <c r="K52" s="23"/>
      <c r="L52" s="105">
        <v>417.39631336405529</v>
      </c>
      <c r="M52" s="117">
        <v>0.87546892078388083</v>
      </c>
      <c r="N52" s="117">
        <v>1.8447695280154568</v>
      </c>
      <c r="O52" s="117">
        <v>357.48167112000311</v>
      </c>
      <c r="P52" s="117">
        <v>8.5795601068800753</v>
      </c>
      <c r="Q52" s="117">
        <v>0.31296409281544735</v>
      </c>
      <c r="R52" s="117">
        <v>2.3169377417851007</v>
      </c>
      <c r="S52" s="117">
        <v>1.1538586675536571E-2</v>
      </c>
      <c r="T52" s="117">
        <v>1.2871876343250559E-2</v>
      </c>
      <c r="U52" s="117">
        <v>0.89641839059360562</v>
      </c>
      <c r="V52" s="147"/>
    </row>
    <row r="53" spans="1:22">
      <c r="A53" s="46">
        <v>40023</v>
      </c>
      <c r="B53" s="57">
        <v>83</v>
      </c>
      <c r="C53" s="31">
        <v>2</v>
      </c>
      <c r="D53" s="58">
        <v>26791.951952000003</v>
      </c>
      <c r="E53" s="58">
        <v>21896.232567999999</v>
      </c>
      <c r="F53" s="107">
        <v>24087.29507</v>
      </c>
      <c r="G53" s="106">
        <v>20741.653385000001</v>
      </c>
      <c r="H53" s="116">
        <v>5.75</v>
      </c>
      <c r="I53" s="116">
        <v>3.29</v>
      </c>
      <c r="J53" s="23"/>
      <c r="K53" s="23"/>
      <c r="L53" s="105">
        <v>445.33799533799532</v>
      </c>
      <c r="M53" s="117">
        <v>0.82053968856320336</v>
      </c>
      <c r="N53" s="117">
        <v>1.7290238157550379</v>
      </c>
      <c r="O53" s="117">
        <v>296.26556569527531</v>
      </c>
      <c r="P53" s="117">
        <v>7.1103735766866079</v>
      </c>
      <c r="Q53" s="117">
        <v>0.24309765500760247</v>
      </c>
      <c r="R53" s="117">
        <v>1.7889815380028213</v>
      </c>
      <c r="S53" s="117">
        <v>8.9627002819745154E-3</v>
      </c>
      <c r="T53" s="117">
        <v>9.9387863222378959E-3</v>
      </c>
      <c r="U53" s="117">
        <v>0.90179021777745627</v>
      </c>
      <c r="V53" s="147"/>
    </row>
    <row r="54" spans="1:22">
      <c r="A54" s="46">
        <v>40025</v>
      </c>
      <c r="B54" s="57">
        <v>85</v>
      </c>
      <c r="C54" s="31">
        <v>2</v>
      </c>
      <c r="D54" s="58">
        <v>24300.912752</v>
      </c>
      <c r="E54" s="58">
        <v>20401.609047999998</v>
      </c>
      <c r="F54" s="110">
        <f t="shared" ref="F54:G57" si="24">AVERAGE(F51:F53)</f>
        <v>22972.081174999999</v>
      </c>
      <c r="G54" s="110">
        <f t="shared" si="24"/>
        <v>20307.959092499997</v>
      </c>
      <c r="H54" s="116">
        <v>5.73</v>
      </c>
      <c r="I54" s="116">
        <v>3.2</v>
      </c>
      <c r="J54" s="23"/>
      <c r="K54" s="23"/>
      <c r="L54" s="105">
        <v>480.60606060606057</v>
      </c>
      <c r="M54" s="117">
        <v>0.76032645018915523</v>
      </c>
      <c r="N54" s="117">
        <v>1.602143757881463</v>
      </c>
      <c r="O54" s="117">
        <v>296.58567774936063</v>
      </c>
      <c r="P54" s="117">
        <v>7.1180562659846549</v>
      </c>
      <c r="Q54" s="117">
        <v>0.22550193554011608</v>
      </c>
      <c r="R54" s="117">
        <v>1.4248738112564205</v>
      </c>
      <c r="S54" s="117">
        <v>8.3139685620907816E-3</v>
      </c>
      <c r="T54" s="117">
        <v>7.9159656180912245E-3</v>
      </c>
      <c r="U54" s="117">
        <v>1.0502785084222646</v>
      </c>
      <c r="V54" s="147"/>
    </row>
    <row r="55" spans="1:22">
      <c r="A55" s="46">
        <v>40028</v>
      </c>
      <c r="B55" s="57">
        <v>88</v>
      </c>
      <c r="C55" s="31">
        <v>2</v>
      </c>
      <c r="D55" s="58">
        <v>24699.479024</v>
      </c>
      <c r="E55" s="58">
        <v>17786.017887999998</v>
      </c>
      <c r="F55" s="110">
        <f t="shared" si="24"/>
        <v>23343.819139999996</v>
      </c>
      <c r="G55" s="110">
        <f t="shared" si="24"/>
        <v>20452.523856666667</v>
      </c>
      <c r="H55" s="116">
        <v>3.87</v>
      </c>
      <c r="I55" s="116">
        <v>3.34</v>
      </c>
      <c r="J55" s="23"/>
      <c r="K55" s="23"/>
      <c r="L55" s="105">
        <v>411.42857142857139</v>
      </c>
      <c r="M55" s="117">
        <v>0.86479470486111132</v>
      </c>
      <c r="N55" s="117">
        <v>1.8715277777777779</v>
      </c>
      <c r="O55" s="117">
        <v>198.22870175576568</v>
      </c>
      <c r="P55" s="117">
        <v>4.7574888421383763</v>
      </c>
      <c r="Q55" s="117">
        <v>0.17142713162987863</v>
      </c>
      <c r="R55" s="117">
        <v>2.4598181140152207</v>
      </c>
      <c r="S55" s="117">
        <v>6.3202995559506559E-3</v>
      </c>
      <c r="T55" s="117">
        <v>1.3665656188973448E-2</v>
      </c>
      <c r="U55" s="117">
        <v>0.4624951388028028</v>
      </c>
      <c r="V55" s="147"/>
    </row>
    <row r="56" spans="1:22">
      <c r="A56" s="114">
        <v>40029</v>
      </c>
      <c r="B56" s="57">
        <v>89</v>
      </c>
      <c r="C56" s="31">
        <v>2</v>
      </c>
      <c r="D56" s="110">
        <f>AVERAGE(D53:D55)</f>
        <v>25264.114576000004</v>
      </c>
      <c r="E56" s="110">
        <f>AVERAGE(E53:E55)</f>
        <v>20027.953167999996</v>
      </c>
      <c r="F56" s="110">
        <f t="shared" si="24"/>
        <v>23467.731795</v>
      </c>
      <c r="G56" s="110">
        <f t="shared" si="24"/>
        <v>20500.71211138889</v>
      </c>
      <c r="H56" s="110">
        <f>AVERAGE(H53:H55)</f>
        <v>5.1166666666666671</v>
      </c>
      <c r="I56" s="116">
        <v>3.37</v>
      </c>
      <c r="J56" s="23"/>
      <c r="K56" s="23"/>
      <c r="L56" s="59">
        <f t="shared" ref="L56:U56" si="25">AVERAGE(L55,L57)</f>
        <v>394.60317460317458</v>
      </c>
      <c r="M56" s="59">
        <f t="shared" si="25"/>
        <v>0.90331077154820272</v>
      </c>
      <c r="N56" s="59">
        <f t="shared" si="25"/>
        <v>1.9548815359477123</v>
      </c>
      <c r="O56" s="59">
        <f t="shared" si="25"/>
        <v>198.22870175576568</v>
      </c>
      <c r="P56" s="59">
        <f t="shared" si="25"/>
        <v>4.7574888421383763</v>
      </c>
      <c r="Q56" s="59">
        <f t="shared" si="25"/>
        <v>0.17906212152599926</v>
      </c>
      <c r="R56" s="59">
        <f t="shared" si="25"/>
        <v>2.1496079126095702</v>
      </c>
      <c r="S56" s="59">
        <f t="shared" si="25"/>
        <v>6.6017918891148452E-3</v>
      </c>
      <c r="T56" s="59">
        <f t="shared" si="25"/>
        <v>1.194226618116428E-2</v>
      </c>
      <c r="U56" s="59">
        <f t="shared" si="25"/>
        <v>0.56804019246041437</v>
      </c>
      <c r="V56" s="147"/>
    </row>
    <row r="57" spans="1:22">
      <c r="A57" s="46">
        <v>40030</v>
      </c>
      <c r="B57" s="57">
        <v>90</v>
      </c>
      <c r="C57" s="31">
        <v>2</v>
      </c>
      <c r="D57" s="58">
        <v>24948.582944000002</v>
      </c>
      <c r="E57" s="58">
        <v>19778.849248000002</v>
      </c>
      <c r="F57" s="110">
        <f t="shared" si="24"/>
        <v>23261.21070333333</v>
      </c>
      <c r="G57" s="110">
        <f t="shared" si="24"/>
        <v>20420.398353518514</v>
      </c>
      <c r="H57" s="116">
        <v>3.94</v>
      </c>
      <c r="I57" s="116">
        <v>3.53</v>
      </c>
      <c r="J57" s="23"/>
      <c r="K57" s="23"/>
      <c r="L57" s="105">
        <v>377.77777777777777</v>
      </c>
      <c r="M57" s="117">
        <v>0.94182683823529423</v>
      </c>
      <c r="N57" s="117">
        <v>2.0382352941176469</v>
      </c>
      <c r="O57" s="117">
        <v>198.22870175576568</v>
      </c>
      <c r="P57" s="117">
        <v>4.7574888421383763</v>
      </c>
      <c r="Q57" s="117">
        <v>0.18669711142211992</v>
      </c>
      <c r="R57" s="117">
        <v>1.8393977112039199</v>
      </c>
      <c r="S57" s="117">
        <v>6.8832842222790337E-3</v>
      </c>
      <c r="T57" s="117">
        <v>1.0218876173355112E-2</v>
      </c>
      <c r="U57" s="117">
        <v>0.67358524611802595</v>
      </c>
      <c r="V57" s="147"/>
    </row>
    <row r="58" spans="1:22">
      <c r="A58" s="46">
        <v>40032</v>
      </c>
      <c r="B58" s="57">
        <v>92</v>
      </c>
      <c r="C58" s="31">
        <v>2</v>
      </c>
      <c r="D58" s="58">
        <v>25396.97</v>
      </c>
      <c r="E58" s="58">
        <v>18882.075135999999</v>
      </c>
      <c r="F58" s="107">
        <v>27804.674719999995</v>
      </c>
      <c r="G58" s="106">
        <v>24459.033035</v>
      </c>
      <c r="H58" s="116">
        <v>3.98</v>
      </c>
      <c r="I58" s="116">
        <v>3.1</v>
      </c>
      <c r="J58" s="23"/>
      <c r="K58" s="23"/>
      <c r="L58" s="105">
        <v>371.63561076604555</v>
      </c>
      <c r="M58" s="117">
        <v>0.98326825905292481</v>
      </c>
      <c r="N58" s="117">
        <v>2.0719220055710306</v>
      </c>
      <c r="O58" s="117">
        <v>191.29818690385957</v>
      </c>
      <c r="P58" s="117">
        <v>4.5911564856926299</v>
      </c>
      <c r="Q58" s="117">
        <v>0.18809743519693903</v>
      </c>
      <c r="R58" s="117">
        <v>2.3806565939657207</v>
      </c>
      <c r="S58" s="117">
        <v>6.9349123726658987E-3</v>
      </c>
      <c r="T58" s="117">
        <v>1.3225869966476227E-2</v>
      </c>
      <c r="U58" s="117">
        <v>0.52434451497284529</v>
      </c>
      <c r="V58" s="148"/>
    </row>
    <row r="59" spans="1:22">
      <c r="A59" s="46">
        <v>40035</v>
      </c>
      <c r="B59" s="57">
        <v>95</v>
      </c>
      <c r="C59" s="31">
        <v>1</v>
      </c>
      <c r="D59" s="58">
        <v>25149.0854</v>
      </c>
      <c r="E59" s="58">
        <v>16244.875008000001</v>
      </c>
      <c r="F59" s="135">
        <f t="shared" ref="F59:G61" si="26">AVERAGE(F60:F62)</f>
        <v>27614.033418962961</v>
      </c>
      <c r="G59" s="135">
        <f t="shared" si="26"/>
        <v>22848.444494814816</v>
      </c>
      <c r="H59" s="116">
        <v>5.49</v>
      </c>
      <c r="I59" s="116">
        <v>3.57</v>
      </c>
      <c r="J59" s="23"/>
      <c r="K59" s="23"/>
      <c r="L59" s="105">
        <v>728.12474218298814</v>
      </c>
      <c r="M59" s="117">
        <v>0.50186112190672594</v>
      </c>
      <c r="N59" s="117">
        <v>1.0575111040609138</v>
      </c>
      <c r="O59" s="117">
        <v>591.07683965423757</v>
      </c>
      <c r="P59" s="117">
        <v>14.328604899151818</v>
      </c>
      <c r="Q59" s="117">
        <v>0.29663848588195763</v>
      </c>
      <c r="R59" s="117">
        <v>3.2537543009186596</v>
      </c>
      <c r="S59" s="117">
        <v>1.0936682383775233E-2</v>
      </c>
      <c r="T59" s="117">
        <v>1.8076412782881444E-2</v>
      </c>
      <c r="U59" s="117">
        <v>0.60502504092694698</v>
      </c>
      <c r="V59" s="146">
        <f>COUNT(C59:C69)</f>
        <v>11</v>
      </c>
    </row>
    <row r="60" spans="1:22">
      <c r="A60" s="46">
        <v>40036</v>
      </c>
      <c r="B60" s="57">
        <v>96</v>
      </c>
      <c r="C60" s="31">
        <v>1</v>
      </c>
      <c r="D60" s="58">
        <v>27489.442928000004</v>
      </c>
      <c r="E60" s="58">
        <v>22568.813151999999</v>
      </c>
      <c r="F60" s="135">
        <f t="shared" si="26"/>
        <v>26670.392504222222</v>
      </c>
      <c r="G60" s="135">
        <f t="shared" si="26"/>
        <v>22166.855898611113</v>
      </c>
      <c r="H60" s="59">
        <f>AVERAGE(H59,H61)</f>
        <v>5.37</v>
      </c>
      <c r="I60" s="59">
        <f>AVERAGE(I59,I61)</f>
        <v>3.4649999999999999</v>
      </c>
      <c r="J60" s="23"/>
      <c r="K60" s="23"/>
      <c r="L60" s="59">
        <f t="shared" ref="L60:U60" si="27">AVERAGE(L59,L61)</f>
        <v>696.98997290144882</v>
      </c>
      <c r="M60" s="59">
        <f t="shared" si="27"/>
        <v>0.53254865747129654</v>
      </c>
      <c r="N60" s="59">
        <f t="shared" si="27"/>
        <v>1.106959338539828</v>
      </c>
      <c r="O60" s="59">
        <f t="shared" si="27"/>
        <v>602.99512796026079</v>
      </c>
      <c r="P60" s="59">
        <f t="shared" si="27"/>
        <v>14.431488538407883</v>
      </c>
      <c r="Q60" s="59">
        <f t="shared" si="27"/>
        <v>0.32148998875322948</v>
      </c>
      <c r="R60" s="59">
        <f t="shared" si="27"/>
        <v>2.5495782690868012</v>
      </c>
      <c r="S60" s="59">
        <f t="shared" si="27"/>
        <v>1.185292557742049E-2</v>
      </c>
      <c r="T60" s="59">
        <f t="shared" si="27"/>
        <v>1.4164323717148895E-2</v>
      </c>
      <c r="U60" s="59">
        <f t="shared" si="27"/>
        <v>0.92526303316763236</v>
      </c>
      <c r="V60" s="147"/>
    </row>
    <row r="61" spans="1:22">
      <c r="A61" s="46">
        <v>40037</v>
      </c>
      <c r="B61" s="57">
        <v>97</v>
      </c>
      <c r="C61" s="31">
        <v>1</v>
      </c>
      <c r="D61" s="58">
        <v>28087.292336000006</v>
      </c>
      <c r="E61" s="58">
        <v>21970.963743999997</v>
      </c>
      <c r="F61" s="135">
        <f t="shared" si="26"/>
        <v>27189.397102666666</v>
      </c>
      <c r="G61" s="135">
        <f t="shared" si="26"/>
        <v>22352.673135833335</v>
      </c>
      <c r="H61" s="116">
        <v>5.25</v>
      </c>
      <c r="I61" s="116">
        <v>3.36</v>
      </c>
      <c r="J61" s="23"/>
      <c r="K61" s="23"/>
      <c r="L61" s="105">
        <v>665.8552036199095</v>
      </c>
      <c r="M61" s="117">
        <v>0.56323619303586725</v>
      </c>
      <c r="N61" s="117">
        <v>1.1564075730187422</v>
      </c>
      <c r="O61" s="117">
        <v>614.913416266284</v>
      </c>
      <c r="P61" s="117">
        <v>14.534372177663949</v>
      </c>
      <c r="Q61" s="117">
        <v>0.34634149162450134</v>
      </c>
      <c r="R61" s="117">
        <v>1.8454022372549423</v>
      </c>
      <c r="S61" s="117">
        <v>1.2769168771065749E-2</v>
      </c>
      <c r="T61" s="117">
        <v>1.0252234651416347E-2</v>
      </c>
      <c r="U61" s="117">
        <v>1.2455010254083179</v>
      </c>
      <c r="V61" s="147"/>
    </row>
    <row r="62" spans="1:22">
      <c r="A62" s="109">
        <v>40038</v>
      </c>
      <c r="B62" s="57">
        <v>98</v>
      </c>
      <c r="C62" s="31">
        <v>1</v>
      </c>
      <c r="D62" s="110">
        <f>AVERAGE(D59:D61)</f>
        <v>26908.606887999998</v>
      </c>
      <c r="E62" s="110">
        <f>AVERAGE(E59:E61)</f>
        <v>20261.550634666666</v>
      </c>
      <c r="F62" s="107">
        <v>28982.310649999996</v>
      </c>
      <c r="G62" s="106">
        <v>24025.804449999996</v>
      </c>
      <c r="H62" s="59">
        <f>AVERAGE(H61,H63)</f>
        <v>5.5</v>
      </c>
      <c r="I62" s="59">
        <f>AVERAGE(I61,I63)</f>
        <v>3.3499999999999996</v>
      </c>
      <c r="J62" s="23"/>
      <c r="K62" s="23"/>
      <c r="L62" s="59">
        <f t="shared" ref="L62:U62" si="28">AVERAGE(L61,L63)</f>
        <v>669.46606334841624</v>
      </c>
      <c r="M62" s="59">
        <f t="shared" si="28"/>
        <v>0.57235854651793372</v>
      </c>
      <c r="N62" s="59">
        <f t="shared" si="28"/>
        <v>1.1502037865093713</v>
      </c>
      <c r="O62" s="59">
        <f t="shared" si="28"/>
        <v>517.82982181471641</v>
      </c>
      <c r="P62" s="59">
        <f t="shared" si="28"/>
        <v>11.611370624601539</v>
      </c>
      <c r="Q62" s="59">
        <f t="shared" si="28"/>
        <v>0.29549869329161493</v>
      </c>
      <c r="R62" s="59">
        <f t="shared" si="28"/>
        <v>2.1196096657718599</v>
      </c>
      <c r="S62" s="59">
        <f t="shared" si="28"/>
        <v>1.0894659685651972E-2</v>
      </c>
      <c r="T62" s="59">
        <f t="shared" si="28"/>
        <v>1.1775609254288111E-2</v>
      </c>
      <c r="U62" s="59">
        <f t="shared" si="28"/>
        <v>0.96187982879028788</v>
      </c>
      <c r="V62" s="147"/>
    </row>
    <row r="63" spans="1:22">
      <c r="A63" s="46">
        <v>40039</v>
      </c>
      <c r="B63" s="57">
        <v>99</v>
      </c>
      <c r="C63" s="31">
        <v>1</v>
      </c>
      <c r="D63" s="58">
        <v>26742.131168</v>
      </c>
      <c r="E63" s="58">
        <v>20874.906496</v>
      </c>
      <c r="F63" s="107">
        <v>23839.46976</v>
      </c>
      <c r="G63" s="106">
        <v>20122.090110000001</v>
      </c>
      <c r="H63" s="116">
        <v>5.75</v>
      </c>
      <c r="I63" s="116">
        <v>3.34</v>
      </c>
      <c r="J63" s="23"/>
      <c r="K63" s="23"/>
      <c r="L63" s="105">
        <v>673.07692307692298</v>
      </c>
      <c r="M63" s="117">
        <v>0.58148090000000019</v>
      </c>
      <c r="N63" s="117">
        <v>1.1440000000000001</v>
      </c>
      <c r="O63" s="117">
        <v>420.74622736314882</v>
      </c>
      <c r="P63" s="117">
        <v>8.68836907153913</v>
      </c>
      <c r="Q63" s="117">
        <v>0.24465589495872847</v>
      </c>
      <c r="R63" s="117">
        <v>2.3938170942887775</v>
      </c>
      <c r="S63" s="117">
        <v>9.0201506002381953E-3</v>
      </c>
      <c r="T63" s="117">
        <v>1.3298983857159875E-2</v>
      </c>
      <c r="U63" s="117">
        <v>0.6782586321722579</v>
      </c>
      <c r="V63" s="147"/>
    </row>
    <row r="64" spans="1:22">
      <c r="A64" s="46">
        <v>40042</v>
      </c>
      <c r="B64" s="57">
        <v>102</v>
      </c>
      <c r="C64" s="96">
        <v>1</v>
      </c>
      <c r="D64" s="58">
        <v>25994.819408000003</v>
      </c>
      <c r="E64" s="58">
        <v>20825.085711999996</v>
      </c>
      <c r="F64" s="107">
        <v>28746.410897999998</v>
      </c>
      <c r="G64" s="106">
        <v>22910.124847499999</v>
      </c>
      <c r="H64" s="116">
        <v>5.42</v>
      </c>
      <c r="I64" s="116">
        <v>3.39</v>
      </c>
      <c r="J64" s="23"/>
      <c r="K64" s="23"/>
      <c r="L64" s="105">
        <v>710.31746031746036</v>
      </c>
      <c r="M64" s="117">
        <v>0.50767353351955313</v>
      </c>
      <c r="N64" s="117">
        <v>1.0840223463687151</v>
      </c>
      <c r="O64" s="117">
        <v>629.90602168574867</v>
      </c>
      <c r="P64" s="117">
        <v>15.117744520457967</v>
      </c>
      <c r="Q64" s="117">
        <v>0.31978661581444828</v>
      </c>
      <c r="R64" s="117">
        <v>2.1157762219545009</v>
      </c>
      <c r="S64" s="117">
        <v>1.179012439113079E-2</v>
      </c>
      <c r="T64" s="117">
        <v>1.1754312344191671E-2</v>
      </c>
      <c r="U64" s="117">
        <v>1.0030467156129992</v>
      </c>
      <c r="V64" s="147"/>
    </row>
    <row r="65" spans="1:22">
      <c r="A65" s="46">
        <v>40045</v>
      </c>
      <c r="B65" s="57">
        <v>105</v>
      </c>
      <c r="C65" s="31">
        <v>1</v>
      </c>
      <c r="D65" s="58">
        <v>26592.668816000001</v>
      </c>
      <c r="E65" s="58">
        <v>22718.275504000001</v>
      </c>
      <c r="F65" s="76">
        <f t="shared" ref="F65:H66" si="29">AVERAGE(F63:F64)</f>
        <v>26292.940328999997</v>
      </c>
      <c r="G65" s="76">
        <f t="shared" si="29"/>
        <v>21516.10747875</v>
      </c>
      <c r="H65" s="76">
        <f t="shared" si="29"/>
        <v>5.585</v>
      </c>
      <c r="I65" s="59">
        <f>AVERAGE(I64,I66)</f>
        <v>3.49</v>
      </c>
      <c r="J65" s="23"/>
      <c r="K65" s="23"/>
      <c r="L65" s="105">
        <v>755.55555555555554</v>
      </c>
      <c r="M65" s="117">
        <v>0.47727711397058831</v>
      </c>
      <c r="N65" s="117">
        <v>1.0191176470588235</v>
      </c>
      <c r="O65" s="117">
        <v>392.25876969126205</v>
      </c>
      <c r="P65" s="117">
        <v>8.9055273833671418</v>
      </c>
      <c r="Q65" s="117">
        <v>0.1872161335278992</v>
      </c>
      <c r="R65" s="117">
        <v>1.8642544370310026</v>
      </c>
      <c r="S65" s="117">
        <v>6.9024199049069609E-3</v>
      </c>
      <c r="T65" s="117">
        <v>1.0356969094616681E-2</v>
      </c>
      <c r="U65" s="117">
        <v>0.66645172365095529</v>
      </c>
      <c r="V65" s="147"/>
    </row>
    <row r="66" spans="1:22">
      <c r="A66" s="114">
        <v>40046</v>
      </c>
      <c r="B66" s="57">
        <v>106</v>
      </c>
      <c r="C66" s="31">
        <v>1</v>
      </c>
      <c r="D66" s="76">
        <f>AVERAGE(D64:D65)</f>
        <v>26293.744112</v>
      </c>
      <c r="E66" s="76">
        <f>AVERAGE(E64:E65)</f>
        <v>21771.680607999999</v>
      </c>
      <c r="F66" s="76">
        <f t="shared" si="29"/>
        <v>27519.675613499996</v>
      </c>
      <c r="G66" s="76">
        <f t="shared" si="29"/>
        <v>22213.116163125</v>
      </c>
      <c r="H66" s="76">
        <f t="shared" si="29"/>
        <v>5.5024999999999995</v>
      </c>
      <c r="I66" s="116">
        <v>3.59</v>
      </c>
      <c r="J66" s="23"/>
      <c r="K66" s="23"/>
      <c r="L66" s="76">
        <f t="shared" ref="L66:U66" si="30">AVERAGE(L64:L65)</f>
        <v>732.93650793650795</v>
      </c>
      <c r="M66" s="76">
        <f t="shared" si="30"/>
        <v>0.49247532374507075</v>
      </c>
      <c r="N66" s="76">
        <f t="shared" si="30"/>
        <v>1.0515699967137693</v>
      </c>
      <c r="O66" s="76">
        <f t="shared" si="30"/>
        <v>511.08239568850536</v>
      </c>
      <c r="P66" s="76">
        <f t="shared" si="30"/>
        <v>12.011635951912554</v>
      </c>
      <c r="Q66" s="76">
        <f t="shared" si="30"/>
        <v>0.25350137467117373</v>
      </c>
      <c r="R66" s="76">
        <f t="shared" si="30"/>
        <v>1.9900153294927518</v>
      </c>
      <c r="S66" s="76">
        <f t="shared" si="30"/>
        <v>9.3462721480188759E-3</v>
      </c>
      <c r="T66" s="76">
        <f t="shared" si="30"/>
        <v>1.1055640719404177E-2</v>
      </c>
      <c r="U66" s="76">
        <f t="shared" si="30"/>
        <v>0.83474921963197724</v>
      </c>
      <c r="V66" s="147"/>
    </row>
    <row r="67" spans="1:22">
      <c r="A67" s="46">
        <v>40049</v>
      </c>
      <c r="B67" s="57">
        <v>109</v>
      </c>
      <c r="C67" s="31">
        <v>1</v>
      </c>
      <c r="D67" s="58">
        <v>27589.084496000003</v>
      </c>
      <c r="E67" s="58">
        <v>22220.067664000002</v>
      </c>
      <c r="F67" s="107">
        <v>27432.936754999999</v>
      </c>
      <c r="G67" s="106">
        <v>26069.897549999994</v>
      </c>
      <c r="H67" s="76">
        <f>AVERAGE(H65:H66)</f>
        <v>5.5437499999999993</v>
      </c>
      <c r="I67" s="116">
        <v>3.56</v>
      </c>
      <c r="J67" s="23"/>
      <c r="K67" s="23"/>
      <c r="L67" s="76">
        <f t="shared" ref="L67:U67" si="31">AVERAGE(L65:L66)</f>
        <v>744.2460317460318</v>
      </c>
      <c r="M67" s="76">
        <f t="shared" si="31"/>
        <v>0.4848762188578295</v>
      </c>
      <c r="N67" s="76">
        <f t="shared" si="31"/>
        <v>1.0353438218862965</v>
      </c>
      <c r="O67" s="76">
        <f t="shared" si="31"/>
        <v>451.6705826898837</v>
      </c>
      <c r="P67" s="76">
        <f t="shared" si="31"/>
        <v>10.458581667639848</v>
      </c>
      <c r="Q67" s="76">
        <f t="shared" si="31"/>
        <v>0.22035875409953648</v>
      </c>
      <c r="R67" s="76">
        <f t="shared" si="31"/>
        <v>1.9271348832618771</v>
      </c>
      <c r="S67" s="76">
        <f t="shared" si="31"/>
        <v>8.124346026462918E-3</v>
      </c>
      <c r="T67" s="76">
        <f t="shared" si="31"/>
        <v>1.0706304907010428E-2</v>
      </c>
      <c r="U67" s="76">
        <f t="shared" si="31"/>
        <v>0.75060047164146626</v>
      </c>
      <c r="V67" s="147"/>
    </row>
    <row r="68" spans="1:22">
      <c r="A68" s="121">
        <v>40050</v>
      </c>
      <c r="B68" s="57">
        <v>110</v>
      </c>
      <c r="C68" s="31">
        <v>1</v>
      </c>
      <c r="D68" s="59">
        <f>AVERAGE(D67,D69)</f>
        <v>26717.220776000002</v>
      </c>
      <c r="E68" s="59">
        <f>AVERAGE(E67,E69)</f>
        <v>21522.576688000001</v>
      </c>
      <c r="F68" s="59">
        <f>AVERAGE(F67,F69)</f>
        <v>26813.373479999995</v>
      </c>
      <c r="G68" s="59">
        <f>AVERAGE(G67,G69)</f>
        <v>24892.727327499997</v>
      </c>
      <c r="H68" s="76">
        <f>AVERAGE(H66:H67)</f>
        <v>5.5231249999999994</v>
      </c>
      <c r="I68" s="59">
        <f>AVERAGE(I67,I69)</f>
        <v>3.48</v>
      </c>
      <c r="J68" s="23"/>
      <c r="K68" s="23"/>
      <c r="L68" s="105">
        <v>740.74074074074076</v>
      </c>
      <c r="M68" s="117">
        <v>0.48682265625000004</v>
      </c>
      <c r="N68" s="117">
        <v>1.0394999999999999</v>
      </c>
      <c r="O68" s="76">
        <f t="shared" ref="O68:U68" si="32">AVERAGE(O66:O67)</f>
        <v>481.37648918919456</v>
      </c>
      <c r="P68" s="76">
        <f t="shared" si="32"/>
        <v>11.2351088097762</v>
      </c>
      <c r="Q68" s="76">
        <f t="shared" si="32"/>
        <v>0.2369300643853551</v>
      </c>
      <c r="R68" s="76">
        <f t="shared" si="32"/>
        <v>1.9585751063773145</v>
      </c>
      <c r="S68" s="76">
        <f t="shared" si="32"/>
        <v>8.7353090872408969E-3</v>
      </c>
      <c r="T68" s="76">
        <f t="shared" si="32"/>
        <v>1.0880972813207303E-2</v>
      </c>
      <c r="U68" s="76">
        <f t="shared" si="32"/>
        <v>0.79267484563672175</v>
      </c>
      <c r="V68" s="147"/>
    </row>
    <row r="69" spans="1:22">
      <c r="A69" s="46">
        <v>40051</v>
      </c>
      <c r="B69" s="57">
        <v>111</v>
      </c>
      <c r="C69" s="31">
        <v>1</v>
      </c>
      <c r="D69" s="58">
        <v>25845.357056000001</v>
      </c>
      <c r="E69" s="58">
        <v>20825.085711999996</v>
      </c>
      <c r="F69" s="107">
        <v>26193.810204999994</v>
      </c>
      <c r="G69" s="106">
        <v>23715.557105000004</v>
      </c>
      <c r="H69" s="116">
        <v>3.58</v>
      </c>
      <c r="I69" s="116">
        <v>3.4</v>
      </c>
      <c r="J69" s="23"/>
      <c r="K69" s="23"/>
      <c r="L69" s="76">
        <f t="shared" ref="L69:U69" si="33">AVERAGE(L67:L68)</f>
        <v>742.49338624338634</v>
      </c>
      <c r="M69" s="76">
        <f t="shared" si="33"/>
        <v>0.48584943755391474</v>
      </c>
      <c r="N69" s="76">
        <f t="shared" si="33"/>
        <v>1.0374219109431482</v>
      </c>
      <c r="O69" s="76">
        <f t="shared" si="33"/>
        <v>466.5235359395391</v>
      </c>
      <c r="P69" s="76">
        <f t="shared" si="33"/>
        <v>10.846845238708024</v>
      </c>
      <c r="Q69" s="76">
        <f t="shared" si="33"/>
        <v>0.22864440924244578</v>
      </c>
      <c r="R69" s="76">
        <f t="shared" si="33"/>
        <v>1.9428549948195957</v>
      </c>
      <c r="S69" s="76">
        <f t="shared" si="33"/>
        <v>8.4298275568519074E-3</v>
      </c>
      <c r="T69" s="76">
        <f t="shared" si="33"/>
        <v>1.0793638860108866E-2</v>
      </c>
      <c r="U69" s="76">
        <f t="shared" si="33"/>
        <v>0.77163765863909406</v>
      </c>
      <c r="V69" s="148"/>
    </row>
    <row r="70" spans="1:22">
      <c r="F70" s="97"/>
      <c r="G70" s="111"/>
      <c r="L70" s="128"/>
      <c r="M70" s="126"/>
      <c r="N70" s="126"/>
      <c r="V70" s="12">
        <f>SUM(V4:V69)</f>
        <v>66</v>
      </c>
    </row>
    <row r="71" spans="1:22">
      <c r="F71" s="97"/>
      <c r="G71" s="111"/>
      <c r="L71" s="128"/>
      <c r="M71" s="126"/>
      <c r="N71" s="126"/>
    </row>
    <row r="72" spans="1:22">
      <c r="F72" s="97"/>
      <c r="G72" s="111"/>
      <c r="L72" s="127"/>
      <c r="M72" s="126"/>
      <c r="N72" s="126"/>
    </row>
    <row r="73" spans="1:22">
      <c r="F73" s="97"/>
      <c r="G73" s="111"/>
      <c r="L73" s="125"/>
      <c r="M73" s="125"/>
      <c r="N73" s="125"/>
    </row>
    <row r="74" spans="1:22">
      <c r="F74" s="97"/>
      <c r="G74" s="111"/>
    </row>
    <row r="75" spans="1:22">
      <c r="F75" s="97"/>
      <c r="G75" s="111"/>
    </row>
    <row r="76" spans="1:22">
      <c r="F76" s="97"/>
      <c r="G76" s="111"/>
    </row>
    <row r="77" spans="1:22">
      <c r="F77" s="97"/>
      <c r="G77" s="111"/>
    </row>
    <row r="78" spans="1:22">
      <c r="F78" s="97"/>
      <c r="G78" s="111"/>
    </row>
    <row r="79" spans="1:22">
      <c r="F79" s="97"/>
      <c r="G79" s="111"/>
    </row>
    <row r="80" spans="1:22">
      <c r="F80" s="97"/>
      <c r="G80" s="111"/>
    </row>
    <row r="81" spans="6:7">
      <c r="F81" s="97"/>
      <c r="G81" s="111"/>
    </row>
    <row r="82" spans="6:7">
      <c r="F82" s="97"/>
      <c r="G82" s="111"/>
    </row>
    <row r="83" spans="6:7">
      <c r="F83" s="97"/>
      <c r="G83" s="111"/>
    </row>
    <row r="84" spans="6:7">
      <c r="F84" s="97"/>
      <c r="G84" s="111"/>
    </row>
    <row r="85" spans="6:7">
      <c r="F85" s="97"/>
      <c r="G85" s="111"/>
    </row>
    <row r="86" spans="6:7">
      <c r="F86" s="97"/>
      <c r="G86" s="111"/>
    </row>
    <row r="87" spans="6:7">
      <c r="F87" s="97"/>
      <c r="G87" s="111"/>
    </row>
    <row r="88" spans="6:7">
      <c r="F88" s="97"/>
      <c r="G88" s="111"/>
    </row>
    <row r="89" spans="6:7">
      <c r="F89" s="97"/>
      <c r="G89" s="111"/>
    </row>
    <row r="90" spans="6:7">
      <c r="F90" s="97"/>
      <c r="G90" s="111"/>
    </row>
    <row r="91" spans="6:7">
      <c r="F91" s="97"/>
      <c r="G91" s="111"/>
    </row>
    <row r="92" spans="6:7">
      <c r="F92" s="97"/>
      <c r="G92" s="111"/>
    </row>
    <row r="93" spans="6:7">
      <c r="F93" s="97"/>
      <c r="G93" s="111"/>
    </row>
    <row r="94" spans="6:7">
      <c r="F94" s="97"/>
      <c r="G94" s="111"/>
    </row>
    <row r="95" spans="6:7">
      <c r="F95" s="97"/>
      <c r="G95" s="111"/>
    </row>
    <row r="96" spans="6:7">
      <c r="F96" s="97"/>
      <c r="G96" s="111"/>
    </row>
    <row r="97" spans="6:7">
      <c r="F97" s="97"/>
      <c r="G97" s="111"/>
    </row>
    <row r="98" spans="6:7">
      <c r="F98" s="97"/>
      <c r="G98" s="111"/>
    </row>
    <row r="99" spans="6:7">
      <c r="F99" s="97"/>
      <c r="G99" s="111"/>
    </row>
    <row r="100" spans="6:7">
      <c r="F100" s="97"/>
      <c r="G100" s="111"/>
    </row>
    <row r="101" spans="6:7">
      <c r="F101" s="97"/>
      <c r="G101" s="111"/>
    </row>
    <row r="102" spans="6:7">
      <c r="F102" s="97"/>
      <c r="G102" s="111"/>
    </row>
    <row r="103" spans="6:7">
      <c r="F103" s="97"/>
      <c r="G103" s="111"/>
    </row>
    <row r="104" spans="6:7">
      <c r="F104" s="97"/>
      <c r="G104" s="111"/>
    </row>
    <row r="105" spans="6:7">
      <c r="F105" s="97"/>
      <c r="G105" s="111"/>
    </row>
    <row r="106" spans="6:7">
      <c r="F106" s="97"/>
      <c r="G106" s="112"/>
    </row>
    <row r="107" spans="6:7">
      <c r="F107" s="97"/>
      <c r="G107" s="112"/>
    </row>
    <row r="108" spans="6:7">
      <c r="F108" s="97"/>
      <c r="G108" s="112"/>
    </row>
    <row r="109" spans="6:7">
      <c r="F109" s="97"/>
      <c r="G109" s="112"/>
    </row>
    <row r="110" spans="6:7">
      <c r="F110" s="97"/>
      <c r="G110" s="112"/>
    </row>
    <row r="111" spans="6:7">
      <c r="F111" s="97"/>
      <c r="G111" s="112"/>
    </row>
    <row r="112" spans="6:7">
      <c r="F112" s="97"/>
      <c r="G112" s="112"/>
    </row>
    <row r="113" spans="6:7">
      <c r="F113" s="97"/>
      <c r="G113" s="112"/>
    </row>
    <row r="114" spans="6:7">
      <c r="F114" s="97"/>
      <c r="G114" s="112"/>
    </row>
    <row r="115" spans="6:7">
      <c r="F115" s="97"/>
      <c r="G115" s="112"/>
    </row>
    <row r="116" spans="6:7">
      <c r="F116" s="97"/>
      <c r="G116" s="112"/>
    </row>
    <row r="117" spans="6:7">
      <c r="F117" s="97"/>
      <c r="G117" s="112"/>
    </row>
    <row r="118" spans="6:7">
      <c r="F118" s="97"/>
      <c r="G118" s="112"/>
    </row>
    <row r="119" spans="6:7">
      <c r="F119" s="97"/>
      <c r="G119" s="108"/>
    </row>
    <row r="120" spans="6:7">
      <c r="F120" s="97"/>
      <c r="G120" s="108"/>
    </row>
    <row r="121" spans="6:7">
      <c r="F121" s="97"/>
      <c r="G121" s="108"/>
    </row>
    <row r="122" spans="6:7">
      <c r="F122" s="97"/>
      <c r="G122" s="108"/>
    </row>
    <row r="123" spans="6:7">
      <c r="F123" s="97"/>
      <c r="G123" s="108"/>
    </row>
    <row r="124" spans="6:7">
      <c r="F124" s="97"/>
      <c r="G124" s="108"/>
    </row>
    <row r="125" spans="6:7">
      <c r="F125" s="97"/>
      <c r="G125" s="108"/>
    </row>
    <row r="126" spans="6:7">
      <c r="F126" s="97"/>
      <c r="G126" s="108"/>
    </row>
    <row r="127" spans="6:7">
      <c r="F127" s="97"/>
      <c r="G127" s="108"/>
    </row>
    <row r="128" spans="6:7">
      <c r="F128" s="97"/>
      <c r="G128" s="108"/>
    </row>
    <row r="129" spans="6:7">
      <c r="F129" s="97"/>
      <c r="G129" s="108"/>
    </row>
    <row r="130" spans="6:7">
      <c r="F130" s="97"/>
      <c r="G130" s="108"/>
    </row>
    <row r="131" spans="6:7">
      <c r="F131" s="97"/>
      <c r="G131" s="108"/>
    </row>
    <row r="132" spans="6:7">
      <c r="F132" s="97"/>
      <c r="G132" s="108"/>
    </row>
    <row r="133" spans="6:7">
      <c r="F133" s="97"/>
      <c r="G133" s="108"/>
    </row>
    <row r="134" spans="6:7">
      <c r="F134" s="97"/>
      <c r="G134" s="108"/>
    </row>
    <row r="135" spans="6:7">
      <c r="F135" s="97"/>
      <c r="G135" s="108"/>
    </row>
    <row r="136" spans="6:7">
      <c r="F136" s="97"/>
      <c r="G136" s="108"/>
    </row>
    <row r="137" spans="6:7">
      <c r="F137" s="97"/>
      <c r="G137" s="108"/>
    </row>
    <row r="138" spans="6:7">
      <c r="F138" s="97"/>
      <c r="G138" s="108"/>
    </row>
    <row r="139" spans="6:7">
      <c r="F139" s="97"/>
      <c r="G139" s="108"/>
    </row>
    <row r="140" spans="6:7">
      <c r="F140" s="97"/>
      <c r="G140" s="108"/>
    </row>
    <row r="141" spans="6:7">
      <c r="F141" s="97"/>
      <c r="G141" s="108"/>
    </row>
    <row r="142" spans="6:7">
      <c r="F142" s="97"/>
      <c r="G142" s="108"/>
    </row>
    <row r="143" spans="6:7">
      <c r="F143" s="97"/>
      <c r="G143" s="108"/>
    </row>
    <row r="144" spans="6:7">
      <c r="F144" s="97"/>
      <c r="G144" s="108"/>
    </row>
    <row r="145" spans="6:7">
      <c r="F145" s="97"/>
      <c r="G145" s="108"/>
    </row>
    <row r="146" spans="6:7">
      <c r="F146" s="97"/>
      <c r="G146" s="108"/>
    </row>
    <row r="147" spans="6:7">
      <c r="F147" s="97"/>
      <c r="G147" s="108"/>
    </row>
    <row r="148" spans="6:7">
      <c r="F148" s="97"/>
      <c r="G148" s="108"/>
    </row>
    <row r="149" spans="6:7">
      <c r="F149" s="97"/>
      <c r="G149" s="108"/>
    </row>
    <row r="150" spans="6:7">
      <c r="F150" s="97"/>
      <c r="G150" s="108"/>
    </row>
    <row r="151" spans="6:7">
      <c r="F151" s="97"/>
      <c r="G151" s="108"/>
    </row>
    <row r="152" spans="6:7">
      <c r="F152" s="97"/>
      <c r="G152" s="108"/>
    </row>
    <row r="153" spans="6:7">
      <c r="F153" s="97"/>
      <c r="G153" s="108"/>
    </row>
  </sheetData>
  <mergeCells count="19">
    <mergeCell ref="V59:V69"/>
    <mergeCell ref="V50:V58"/>
    <mergeCell ref="V39:V49"/>
    <mergeCell ref="V25:V38"/>
    <mergeCell ref="V4:V24"/>
    <mergeCell ref="A1:B2"/>
    <mergeCell ref="C1:C2"/>
    <mergeCell ref="D1:E2"/>
    <mergeCell ref="F1:G2"/>
    <mergeCell ref="V1:V2"/>
    <mergeCell ref="R1:R2"/>
    <mergeCell ref="S1:T2"/>
    <mergeCell ref="L1:L2"/>
    <mergeCell ref="M1:N2"/>
    <mergeCell ref="O1:P2"/>
    <mergeCell ref="H1:I2"/>
    <mergeCell ref="J1:K2"/>
    <mergeCell ref="Q1:Q2"/>
    <mergeCell ref="U1:U2"/>
  </mergeCells>
  <phoneticPr fontId="9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2:P535"/>
  <sheetViews>
    <sheetView tabSelected="1" workbookViewId="0">
      <pane ySplit="3" topLeftCell="A4" activePane="bottomLeft" state="frozen"/>
      <selection pane="bottomLeft" activeCell="N4" sqref="N4"/>
    </sheetView>
  </sheetViews>
  <sheetFormatPr defaultRowHeight="15"/>
  <cols>
    <col min="2" max="2" width="10.140625" bestFit="1" customWidth="1"/>
    <col min="5" max="5" width="9" bestFit="1" customWidth="1"/>
  </cols>
  <sheetData>
    <row r="2" spans="1:16">
      <c r="B2" t="s">
        <v>29</v>
      </c>
      <c r="J2" t="s">
        <v>30</v>
      </c>
    </row>
    <row r="3" spans="1:16" ht="60">
      <c r="A3" t="s">
        <v>31</v>
      </c>
      <c r="B3" s="144" t="s">
        <v>14</v>
      </c>
      <c r="C3" s="144"/>
      <c r="D3" s="139" t="s">
        <v>15</v>
      </c>
      <c r="E3" s="130" t="s">
        <v>3</v>
      </c>
      <c r="F3" s="130" t="s">
        <v>6</v>
      </c>
      <c r="G3" s="131" t="s">
        <v>16</v>
      </c>
      <c r="H3" s="130" t="s">
        <v>7</v>
      </c>
      <c r="J3" s="130" t="s">
        <v>3</v>
      </c>
      <c r="K3" s="130" t="s">
        <v>6</v>
      </c>
      <c r="L3" s="132" t="s">
        <v>20</v>
      </c>
      <c r="M3" s="137" t="s">
        <v>40</v>
      </c>
      <c r="N3" s="137" t="s">
        <v>41</v>
      </c>
      <c r="P3" s="123" t="s">
        <v>39</v>
      </c>
    </row>
    <row r="4" spans="1:16">
      <c r="B4" s="144"/>
      <c r="C4" s="144"/>
      <c r="D4" s="139"/>
      <c r="E4" s="130"/>
      <c r="F4" s="130"/>
      <c r="G4" s="131"/>
      <c r="H4" s="130"/>
      <c r="J4" s="130"/>
      <c r="K4" s="130"/>
      <c r="L4" s="134"/>
      <c r="M4" s="133"/>
      <c r="N4" s="133"/>
    </row>
    <row r="5" spans="1:16">
      <c r="A5" t="s">
        <v>32</v>
      </c>
      <c r="B5" s="7" t="s">
        <v>0</v>
      </c>
      <c r="C5" s="8" t="s">
        <v>1</v>
      </c>
      <c r="D5" s="9" t="s">
        <v>15</v>
      </c>
      <c r="E5" s="10" t="s">
        <v>4</v>
      </c>
      <c r="F5" s="10" t="s">
        <v>4</v>
      </c>
      <c r="G5" s="10" t="s">
        <v>5</v>
      </c>
      <c r="H5" s="11" t="s">
        <v>8</v>
      </c>
      <c r="J5" s="10" t="s">
        <v>5</v>
      </c>
      <c r="K5" s="10" t="s">
        <v>5</v>
      </c>
      <c r="L5" s="11" t="s">
        <v>19</v>
      </c>
      <c r="M5" s="11" t="s">
        <v>18</v>
      </c>
      <c r="N5" s="11"/>
    </row>
    <row r="6" spans="1:16">
      <c r="A6" s="122">
        <v>1</v>
      </c>
      <c r="B6" s="4">
        <v>39697</v>
      </c>
      <c r="C6" s="5">
        <v>1</v>
      </c>
      <c r="D6" s="43">
        <v>8</v>
      </c>
      <c r="E6" s="3">
        <v>2253.3833</v>
      </c>
      <c r="F6" s="3">
        <v>2609.2439999999997</v>
      </c>
      <c r="G6" s="3">
        <v>6.32</v>
      </c>
      <c r="H6" s="2">
        <v>450.41908874494828</v>
      </c>
      <c r="J6" s="3">
        <v>-3.9999999999977831E-3</v>
      </c>
      <c r="K6" s="3">
        <v>1323.3720000000003</v>
      </c>
      <c r="L6" s="6">
        <v>12.034080000000001</v>
      </c>
      <c r="M6" s="6">
        <v>501.41999999999996</v>
      </c>
      <c r="N6" s="6">
        <f>AVERAGE(N8:N10)</f>
        <v>1.7542608722200128</v>
      </c>
    </row>
    <row r="7" spans="1:16">
      <c r="A7" s="122">
        <v>2</v>
      </c>
      <c r="B7" s="1">
        <v>39699</v>
      </c>
      <c r="C7" s="2">
        <v>3</v>
      </c>
      <c r="D7" s="31">
        <v>8</v>
      </c>
      <c r="E7" s="3">
        <v>2161.1688000000004</v>
      </c>
      <c r="F7" s="3">
        <v>2364.3160000000003</v>
      </c>
      <c r="G7" s="3">
        <v>6.24</v>
      </c>
      <c r="H7" s="2">
        <v>521.73913043478262</v>
      </c>
      <c r="J7" s="3">
        <v>14.365500000000004</v>
      </c>
      <c r="K7" s="3">
        <v>1552.9920000000002</v>
      </c>
      <c r="L7" s="6">
        <v>10.455360000000001</v>
      </c>
      <c r="M7" s="6">
        <v>435.64</v>
      </c>
      <c r="N7" s="6">
        <v>2.7594463993351104</v>
      </c>
    </row>
    <row r="8" spans="1:16">
      <c r="A8" s="122">
        <v>3</v>
      </c>
      <c r="B8" s="1">
        <v>39701</v>
      </c>
      <c r="C8" s="2">
        <v>5</v>
      </c>
      <c r="D8" s="32">
        <v>8</v>
      </c>
      <c r="E8" s="3">
        <v>2652.6057000000005</v>
      </c>
      <c r="F8" s="3">
        <v>2532.7039999999997</v>
      </c>
      <c r="G8" s="3">
        <v>5.65</v>
      </c>
      <c r="H8" s="2">
        <v>454.74810521622823</v>
      </c>
      <c r="J8" s="3">
        <v>4.3068500000000043</v>
      </c>
      <c r="K8" s="3">
        <v>1629.5320000000002</v>
      </c>
      <c r="L8" s="6">
        <v>6.6220800000000013</v>
      </c>
      <c r="M8" s="6">
        <v>275.91999999999996</v>
      </c>
      <c r="N8" s="6">
        <v>1.6254932435292102</v>
      </c>
    </row>
    <row r="9" spans="1:16">
      <c r="A9" s="122">
        <v>4</v>
      </c>
      <c r="B9" s="1">
        <v>39703</v>
      </c>
      <c r="C9" s="2">
        <v>7</v>
      </c>
      <c r="D9" s="32">
        <v>8</v>
      </c>
      <c r="E9" s="3">
        <v>2422.9434000000001</v>
      </c>
      <c r="F9" s="3">
        <v>2226.5439999999999</v>
      </c>
      <c r="G9" s="3">
        <v>5.83</v>
      </c>
      <c r="H9" s="2">
        <v>480</v>
      </c>
      <c r="J9" s="3">
        <v>54.849800000000002</v>
      </c>
      <c r="K9" s="3">
        <v>420.19999999999993</v>
      </c>
      <c r="L9" s="6">
        <v>8.8324799999999986</v>
      </c>
      <c r="M9" s="6">
        <v>368.02</v>
      </c>
      <c r="N9" s="6">
        <v>2.2970539581407561</v>
      </c>
    </row>
    <row r="10" spans="1:16">
      <c r="A10" s="122">
        <v>5</v>
      </c>
      <c r="B10" s="1">
        <v>39706</v>
      </c>
      <c r="C10" s="2">
        <v>10</v>
      </c>
      <c r="D10" s="32">
        <v>8</v>
      </c>
      <c r="E10" s="3">
        <v>2011.7260000000003</v>
      </c>
      <c r="F10" s="3">
        <v>2502.0879999999997</v>
      </c>
      <c r="G10" s="3">
        <v>7.51</v>
      </c>
      <c r="H10" s="2">
        <v>480</v>
      </c>
      <c r="J10" s="3">
        <v>7.1807500000000033</v>
      </c>
      <c r="K10" s="3">
        <v>1751.9960000000001</v>
      </c>
      <c r="L10" s="6">
        <v>4.3622400000000008</v>
      </c>
      <c r="M10" s="6">
        <v>181.76000000000002</v>
      </c>
      <c r="N10" s="6">
        <v>1.3402354149900724</v>
      </c>
    </row>
    <row r="11" spans="1:16">
      <c r="A11" s="122">
        <v>6</v>
      </c>
      <c r="B11" s="1">
        <v>39707</v>
      </c>
      <c r="C11" s="2">
        <v>11</v>
      </c>
      <c r="D11" s="32">
        <v>8</v>
      </c>
      <c r="E11" s="3">
        <v>2069.4537</v>
      </c>
      <c r="F11" s="25">
        <f>AVERAGE(F10,F12)</f>
        <v>2509.7419999999997</v>
      </c>
      <c r="G11" s="3">
        <v>6.1</v>
      </c>
      <c r="H11" s="25">
        <f>AVERAGE(H10,H12)</f>
        <v>487.5</v>
      </c>
      <c r="J11" s="3">
        <v>49.102000000000004</v>
      </c>
      <c r="K11" s="25">
        <f>AVERAGE(K10,K12)</f>
        <v>1706.0720000000001</v>
      </c>
      <c r="L11" s="25">
        <f>AVERAGE(L10,L12)</f>
        <v>6.6256800000000009</v>
      </c>
      <c r="M11" s="25">
        <f>AVERAGE(M10,M12)</f>
        <v>276.07</v>
      </c>
      <c r="N11" s="25">
        <f>AVERAGE(N10,N12)</f>
        <v>1.9718694209502947</v>
      </c>
    </row>
    <row r="12" spans="1:16">
      <c r="A12" s="122">
        <v>7</v>
      </c>
      <c r="B12" s="1">
        <v>39708</v>
      </c>
      <c r="C12" s="2">
        <v>12</v>
      </c>
      <c r="D12" s="32">
        <v>8</v>
      </c>
      <c r="E12" s="3">
        <v>2046.2128</v>
      </c>
      <c r="F12" s="3">
        <v>2517.3959999999997</v>
      </c>
      <c r="G12" s="3">
        <v>5.6</v>
      </c>
      <c r="H12" s="2">
        <v>495</v>
      </c>
      <c r="J12" s="3">
        <v>7.1807500000000033</v>
      </c>
      <c r="K12" s="3">
        <v>1660.1480000000001</v>
      </c>
      <c r="L12" s="6">
        <v>8.8891200000000001</v>
      </c>
      <c r="M12" s="6">
        <v>370.38</v>
      </c>
      <c r="N12" s="6">
        <v>2.6035034269105171</v>
      </c>
    </row>
    <row r="13" spans="1:16">
      <c r="A13" s="122">
        <v>8</v>
      </c>
      <c r="B13" s="1">
        <v>39710</v>
      </c>
      <c r="C13" s="2">
        <v>14</v>
      </c>
      <c r="D13" s="32">
        <v>8</v>
      </c>
      <c r="E13" s="3">
        <v>2312.04855</v>
      </c>
      <c r="F13" s="3">
        <v>2364.3160000000003</v>
      </c>
      <c r="G13" s="3">
        <v>5.23</v>
      </c>
      <c r="H13" s="2">
        <v>480</v>
      </c>
      <c r="J13" s="3">
        <v>12.928550000000001</v>
      </c>
      <c r="K13" s="3">
        <v>1568.2999999999997</v>
      </c>
      <c r="L13" s="6">
        <v>7.2374400000000012</v>
      </c>
      <c r="M13" s="6">
        <v>301.56000000000006</v>
      </c>
      <c r="N13" s="6">
        <v>1.9387005580279175</v>
      </c>
    </row>
    <row r="14" spans="1:16">
      <c r="A14" s="122">
        <v>9</v>
      </c>
      <c r="B14" s="1">
        <v>39713</v>
      </c>
      <c r="C14" s="2">
        <v>17</v>
      </c>
      <c r="D14" s="32">
        <v>8</v>
      </c>
      <c r="E14" s="3">
        <v>2438.5001500000003</v>
      </c>
      <c r="F14" s="3">
        <v>3619.5720000000001</v>
      </c>
      <c r="G14" s="3">
        <v>4.71</v>
      </c>
      <c r="H14" s="2">
        <v>475</v>
      </c>
      <c r="J14" s="3">
        <v>8.6176999999999992</v>
      </c>
      <c r="K14" s="3">
        <v>2991.9439999999995</v>
      </c>
      <c r="L14" s="6">
        <v>7.8153599999999983</v>
      </c>
      <c r="M14" s="6">
        <v>325.64</v>
      </c>
      <c r="N14" s="6">
        <v>2.0016988955492385</v>
      </c>
    </row>
    <row r="15" spans="1:16">
      <c r="A15" s="122">
        <v>10</v>
      </c>
      <c r="B15" s="1">
        <v>39715</v>
      </c>
      <c r="C15" s="2">
        <v>19</v>
      </c>
      <c r="D15" s="32">
        <v>8</v>
      </c>
      <c r="E15" s="3">
        <v>1974.3653000000004</v>
      </c>
      <c r="F15" s="3">
        <v>2456.1639999999998</v>
      </c>
      <c r="G15" s="3">
        <v>4.79</v>
      </c>
      <c r="H15" s="2">
        <v>490</v>
      </c>
      <c r="J15" s="3">
        <v>15.802450000000007</v>
      </c>
      <c r="K15" s="3">
        <v>1690.7640000000001</v>
      </c>
      <c r="L15" s="6">
        <v>9.6686399999999999</v>
      </c>
      <c r="M15" s="6">
        <v>402.86</v>
      </c>
      <c r="N15" s="6">
        <v>2.9782450815348791</v>
      </c>
    </row>
    <row r="16" spans="1:16">
      <c r="A16" s="122">
        <v>11</v>
      </c>
      <c r="B16" s="1">
        <v>39717</v>
      </c>
      <c r="C16" s="2">
        <v>21</v>
      </c>
      <c r="D16" s="32">
        <v>8</v>
      </c>
      <c r="E16" s="3">
        <v>3497.7819999999997</v>
      </c>
      <c r="F16" s="3">
        <v>2440.8559999999998</v>
      </c>
      <c r="G16" s="3">
        <v>5.16</v>
      </c>
      <c r="H16" s="2">
        <v>450</v>
      </c>
      <c r="J16" s="3">
        <v>-3.9999999999977831E-3</v>
      </c>
      <c r="K16" s="3">
        <v>2257.16</v>
      </c>
      <c r="L16" s="6">
        <v>2.7547200000000003</v>
      </c>
      <c r="M16" s="6">
        <v>114.78000000000002</v>
      </c>
      <c r="N16" s="6">
        <v>0.51736893572983633</v>
      </c>
    </row>
    <row r="17" spans="1:14">
      <c r="A17" s="122">
        <v>12</v>
      </c>
      <c r="B17" s="1">
        <v>39721</v>
      </c>
      <c r="C17" s="2">
        <v>25</v>
      </c>
      <c r="D17" s="32">
        <v>6</v>
      </c>
      <c r="E17" s="3">
        <v>2543.3975</v>
      </c>
      <c r="F17" s="3">
        <v>2349.0079999999998</v>
      </c>
      <c r="G17" s="3">
        <v>5.68</v>
      </c>
      <c r="H17" s="2">
        <v>579.42648530883821</v>
      </c>
      <c r="J17" s="3">
        <v>22.987200000000001</v>
      </c>
      <c r="K17" s="3">
        <v>1552.9919999999997</v>
      </c>
      <c r="L17" s="6">
        <v>8.4239999999999977</v>
      </c>
      <c r="M17" s="6">
        <v>350.99999999999994</v>
      </c>
      <c r="N17" s="6">
        <v>1.7052081725423354</v>
      </c>
    </row>
    <row r="18" spans="1:14">
      <c r="A18" s="122">
        <v>13</v>
      </c>
      <c r="B18" s="1">
        <v>39723</v>
      </c>
      <c r="C18" s="2">
        <v>27</v>
      </c>
      <c r="D18" s="32">
        <v>6</v>
      </c>
      <c r="E18" s="3">
        <v>2592.5034999999998</v>
      </c>
      <c r="F18" s="3">
        <v>2349.0079999999998</v>
      </c>
      <c r="G18" s="3">
        <v>6.91</v>
      </c>
      <c r="H18" s="2">
        <v>636.36363636363637</v>
      </c>
      <c r="J18" s="3">
        <v>92.21050000000001</v>
      </c>
      <c r="K18" s="3">
        <v>1644.8400000000001</v>
      </c>
      <c r="L18" s="6">
        <v>7.2585599999999983</v>
      </c>
      <c r="M18" s="6">
        <v>302.43999999999994</v>
      </c>
      <c r="N18" s="6">
        <v>1.3485990423722884</v>
      </c>
    </row>
    <row r="19" spans="1:14">
      <c r="A19" s="122">
        <v>14</v>
      </c>
      <c r="B19" s="1">
        <v>39724</v>
      </c>
      <c r="C19" s="2">
        <v>28</v>
      </c>
      <c r="D19" s="32">
        <v>6</v>
      </c>
      <c r="E19" s="3">
        <v>2487.3564499999998</v>
      </c>
      <c r="F19" s="3">
        <v>2177.1779999999999</v>
      </c>
      <c r="G19" s="3">
        <v>5.78</v>
      </c>
      <c r="H19" s="2">
        <v>640</v>
      </c>
      <c r="J19" s="3">
        <v>2.8699000000000012</v>
      </c>
      <c r="K19" s="3">
        <v>1782.6120000000001</v>
      </c>
      <c r="L19" s="6">
        <v>8.4729599999999969</v>
      </c>
      <c r="M19" s="6">
        <v>353.03999999999996</v>
      </c>
      <c r="N19" s="6">
        <v>1.5752415835715037</v>
      </c>
    </row>
    <row r="20" spans="1:14">
      <c r="A20" s="122">
        <v>15</v>
      </c>
      <c r="B20" s="1">
        <v>39727</v>
      </c>
      <c r="C20" s="2">
        <v>31</v>
      </c>
      <c r="D20" s="32">
        <v>6</v>
      </c>
      <c r="E20" s="3">
        <v>2148.2362500000004</v>
      </c>
      <c r="F20" s="3">
        <v>2211.2359999999999</v>
      </c>
      <c r="G20" s="3">
        <v>6.34</v>
      </c>
      <c r="H20" s="2">
        <v>680</v>
      </c>
      <c r="J20" s="3">
        <v>28.734999999999999</v>
      </c>
      <c r="K20" s="3">
        <v>1552.9920000000002</v>
      </c>
      <c r="L20" s="6">
        <v>4.3387199999999995</v>
      </c>
      <c r="M20" s="6">
        <v>180.78</v>
      </c>
      <c r="N20" s="6">
        <v>0.88991324317292297</v>
      </c>
    </row>
    <row r="21" spans="1:14">
      <c r="A21" s="122">
        <v>16</v>
      </c>
      <c r="B21" s="1">
        <v>39729</v>
      </c>
      <c r="C21" s="2">
        <v>33</v>
      </c>
      <c r="D21" s="32">
        <v>6</v>
      </c>
      <c r="E21" s="3">
        <v>2233.0163000000002</v>
      </c>
      <c r="F21" s="3">
        <v>2425.5479999999998</v>
      </c>
      <c r="G21" s="3">
        <v>6.65</v>
      </c>
      <c r="H21" s="2">
        <v>646.66666666666663</v>
      </c>
      <c r="J21" s="3">
        <v>28.734999999999999</v>
      </c>
      <c r="K21" s="3">
        <v>1629.5320000000002</v>
      </c>
      <c r="L21" s="6">
        <v>4.4020799999999998</v>
      </c>
      <c r="M21" s="6">
        <v>183.42</v>
      </c>
      <c r="N21" s="6">
        <v>0.91085513315662769</v>
      </c>
    </row>
    <row r="22" spans="1:14">
      <c r="A22" s="122">
        <v>17</v>
      </c>
      <c r="B22" s="1">
        <v>39731</v>
      </c>
      <c r="C22" s="2">
        <v>35</v>
      </c>
      <c r="D22" s="32">
        <v>6</v>
      </c>
      <c r="E22" s="3">
        <v>2097.9430000000002</v>
      </c>
      <c r="F22" s="3">
        <v>2548.0119999999997</v>
      </c>
      <c r="G22" s="3">
        <v>4.4000000000000004</v>
      </c>
      <c r="H22" s="2">
        <v>683.33333333333337</v>
      </c>
      <c r="J22" s="3">
        <v>7.1807500000000033</v>
      </c>
      <c r="K22" s="3">
        <v>1996.9240000000002</v>
      </c>
      <c r="L22" s="25">
        <f>AVERAGE(L21,L23)</f>
        <v>3.9163199999999998</v>
      </c>
      <c r="M22" s="25">
        <f>AVERAGE(M21,M23)</f>
        <v>163.18</v>
      </c>
      <c r="N22" s="25">
        <f>AVERAGE(N21,N23)</f>
        <v>0.79061878132974495</v>
      </c>
    </row>
    <row r="23" spans="1:14">
      <c r="A23" s="122">
        <v>18</v>
      </c>
      <c r="B23" s="1">
        <v>39734</v>
      </c>
      <c r="C23" s="2">
        <v>38</v>
      </c>
      <c r="D23" s="32">
        <v>6</v>
      </c>
      <c r="E23" s="3">
        <v>2485.9195</v>
      </c>
      <c r="F23" s="3">
        <v>2394.9319999999998</v>
      </c>
      <c r="G23" s="3">
        <v>5.3</v>
      </c>
      <c r="H23" s="2">
        <v>620</v>
      </c>
      <c r="J23" s="3">
        <v>45.978400000000008</v>
      </c>
      <c r="K23" s="3">
        <v>1782.6120000000001</v>
      </c>
      <c r="L23" s="6">
        <v>3.4305599999999998</v>
      </c>
      <c r="M23" s="6">
        <v>142.94</v>
      </c>
      <c r="N23" s="6">
        <v>0.6703824295028622</v>
      </c>
    </row>
    <row r="24" spans="1:14">
      <c r="A24" s="122">
        <v>19</v>
      </c>
      <c r="B24" s="1">
        <v>39738</v>
      </c>
      <c r="C24" s="2">
        <v>42</v>
      </c>
      <c r="D24" s="32">
        <v>4</v>
      </c>
      <c r="E24" s="3">
        <v>2166.9166</v>
      </c>
      <c r="F24" s="3">
        <v>2548.0119999999997</v>
      </c>
      <c r="G24" s="3">
        <v>5.6</v>
      </c>
      <c r="H24" s="2">
        <v>1070</v>
      </c>
      <c r="J24" s="3">
        <v>17.239400000000003</v>
      </c>
      <c r="K24" s="3">
        <v>1782.6120000000001</v>
      </c>
      <c r="L24" s="6">
        <v>21.097439999999999</v>
      </c>
      <c r="M24" s="6">
        <v>879.06000000000006</v>
      </c>
      <c r="N24" s="6">
        <v>2.7114485509614918</v>
      </c>
    </row>
    <row r="25" spans="1:14">
      <c r="A25" s="122">
        <v>20</v>
      </c>
      <c r="B25" s="1">
        <v>39741</v>
      </c>
      <c r="C25" s="2">
        <v>45</v>
      </c>
      <c r="D25" s="32">
        <v>4</v>
      </c>
      <c r="E25" s="3">
        <v>1692.7231000000002</v>
      </c>
      <c r="F25" s="3">
        <v>2303.0839999999998</v>
      </c>
      <c r="G25" s="3">
        <v>5.24</v>
      </c>
      <c r="H25" s="2">
        <v>1006.6666666666666</v>
      </c>
      <c r="J25" s="3">
        <v>126.44760000000001</v>
      </c>
      <c r="K25" s="3">
        <v>1996.924</v>
      </c>
      <c r="L25" s="6">
        <v>9.0431999999999988</v>
      </c>
      <c r="M25" s="6">
        <v>376.79999999999995</v>
      </c>
      <c r="N25" s="6">
        <v>1.6954966211771991</v>
      </c>
    </row>
    <row r="26" spans="1:14">
      <c r="A26" s="122">
        <v>21</v>
      </c>
      <c r="B26" s="1">
        <v>39743</v>
      </c>
      <c r="C26" s="2">
        <v>47</v>
      </c>
      <c r="D26" s="32">
        <v>4</v>
      </c>
      <c r="E26" s="3">
        <v>2658.3535000000002</v>
      </c>
      <c r="F26" s="3">
        <v>2272.4679999999998</v>
      </c>
      <c r="G26" s="3">
        <v>5.36</v>
      </c>
      <c r="H26" s="2">
        <v>1070</v>
      </c>
      <c r="J26" s="3">
        <v>143.69100000000003</v>
      </c>
      <c r="K26" s="3">
        <v>1843.8440000000003</v>
      </c>
      <c r="L26" s="6">
        <v>21.097439999999999</v>
      </c>
      <c r="M26" s="6">
        <v>879.06000000000006</v>
      </c>
      <c r="N26" s="6">
        <v>2.3179011612790816</v>
      </c>
    </row>
    <row r="27" spans="1:14">
      <c r="A27" s="122">
        <v>22</v>
      </c>
      <c r="B27" s="1">
        <v>39745</v>
      </c>
      <c r="C27" s="2">
        <v>49</v>
      </c>
      <c r="D27" s="32">
        <v>4</v>
      </c>
      <c r="E27" s="3">
        <v>2026.0955000000001</v>
      </c>
      <c r="F27" s="3">
        <v>2517.3959999999997</v>
      </c>
      <c r="G27" s="3">
        <v>4.96</v>
      </c>
      <c r="H27" s="2">
        <v>1053.6363636363637</v>
      </c>
      <c r="J27" s="3">
        <v>4.3068500000000043</v>
      </c>
      <c r="K27" s="3">
        <v>1905.0760000000002</v>
      </c>
      <c r="L27" s="6">
        <v>16.081440000000001</v>
      </c>
      <c r="M27" s="6">
        <v>670.06000000000006</v>
      </c>
      <c r="N27" s="6">
        <v>2.2316550474682679</v>
      </c>
    </row>
    <row r="28" spans="1:14">
      <c r="A28" s="122">
        <v>23</v>
      </c>
      <c r="B28" s="1">
        <v>39748</v>
      </c>
      <c r="C28" s="2">
        <v>52</v>
      </c>
      <c r="D28" s="32">
        <v>4</v>
      </c>
      <c r="E28" s="3">
        <v>1751.63805</v>
      </c>
      <c r="F28" s="3">
        <v>2440.8559999999998</v>
      </c>
      <c r="G28" s="3">
        <v>5.25</v>
      </c>
      <c r="H28" s="2">
        <v>1042.1212121212122</v>
      </c>
      <c r="J28" s="3">
        <v>1.4329500000000053</v>
      </c>
      <c r="K28" s="3">
        <v>2012.232</v>
      </c>
      <c r="L28" s="6">
        <v>11.054880000000001</v>
      </c>
      <c r="M28" s="6">
        <v>460.62000000000006</v>
      </c>
      <c r="N28" s="6">
        <v>1.7917420552757808</v>
      </c>
    </row>
    <row r="29" spans="1:14">
      <c r="A29" s="122">
        <v>24</v>
      </c>
      <c r="B29" s="1">
        <v>39750</v>
      </c>
      <c r="C29" s="2">
        <v>54</v>
      </c>
      <c r="D29" s="32">
        <v>4</v>
      </c>
      <c r="E29" s="3">
        <v>2324.9811</v>
      </c>
      <c r="F29" s="3">
        <v>2410.2399999999998</v>
      </c>
      <c r="G29" s="3">
        <v>5.45</v>
      </c>
      <c r="H29" s="2">
        <v>1081.1111111111111</v>
      </c>
      <c r="J29" s="3">
        <v>18.676349999999999</v>
      </c>
      <c r="K29" s="3">
        <v>1859.1520000000003</v>
      </c>
      <c r="L29" s="6">
        <v>3.6153599999999999</v>
      </c>
      <c r="M29" s="6">
        <v>150.63999999999996</v>
      </c>
      <c r="N29" s="6">
        <v>0.42864045783586457</v>
      </c>
    </row>
    <row r="30" spans="1:14">
      <c r="A30" s="122">
        <v>25</v>
      </c>
      <c r="B30" s="1">
        <v>39752</v>
      </c>
      <c r="C30" s="2">
        <v>56</v>
      </c>
      <c r="D30" s="32">
        <v>4</v>
      </c>
      <c r="E30" s="3">
        <v>2026.0955000000001</v>
      </c>
      <c r="F30" s="3">
        <v>2303.0839999999998</v>
      </c>
      <c r="G30" s="3">
        <v>4.95</v>
      </c>
      <c r="H30" s="2">
        <v>1068.3333333333333</v>
      </c>
      <c r="J30" s="3">
        <v>2.8699000000000012</v>
      </c>
      <c r="K30" s="3">
        <v>1828.5360000000003</v>
      </c>
      <c r="L30" s="6">
        <v>9.4655999999999985</v>
      </c>
      <c r="M30" s="6">
        <v>394.4</v>
      </c>
      <c r="N30" s="6">
        <v>1.294570460387227</v>
      </c>
    </row>
    <row r="31" spans="1:14">
      <c r="A31" s="122">
        <v>26</v>
      </c>
      <c r="B31" s="1">
        <v>39757</v>
      </c>
      <c r="C31" s="2">
        <v>61</v>
      </c>
      <c r="D31" s="32">
        <v>2</v>
      </c>
      <c r="E31" s="3">
        <v>2359.4679000000001</v>
      </c>
      <c r="F31" s="3">
        <v>2410.2399999999998</v>
      </c>
      <c r="G31" s="3">
        <v>6</v>
      </c>
      <c r="H31" s="2">
        <v>2136.1111111111113</v>
      </c>
      <c r="J31" s="3">
        <v>80.465199999999996</v>
      </c>
      <c r="K31" s="3">
        <v>1966.3080000000002</v>
      </c>
      <c r="L31" s="6">
        <v>35.089440000000003</v>
      </c>
      <c r="M31" s="6">
        <v>1462.06</v>
      </c>
      <c r="N31" s="6">
        <v>2.130769120311339</v>
      </c>
    </row>
    <row r="32" spans="1:14">
      <c r="A32" s="122">
        <v>27</v>
      </c>
      <c r="B32" s="1">
        <v>39759</v>
      </c>
      <c r="C32" s="2">
        <v>63</v>
      </c>
      <c r="D32" s="32">
        <v>2</v>
      </c>
      <c r="E32" s="3">
        <v>1934.1307000000004</v>
      </c>
      <c r="F32" s="3">
        <v>2548.0119999999997</v>
      </c>
      <c r="G32" s="3">
        <v>6.02</v>
      </c>
      <c r="H32" s="2">
        <v>2100</v>
      </c>
      <c r="J32" s="3">
        <v>80.465199999999996</v>
      </c>
      <c r="K32" s="3">
        <v>1981.616</v>
      </c>
      <c r="L32" s="6">
        <v>43.59552</v>
      </c>
      <c r="M32" s="6">
        <v>1816.48</v>
      </c>
      <c r="N32" s="6">
        <v>3.310700056088983</v>
      </c>
    </row>
    <row r="33" spans="1:16">
      <c r="A33" s="122">
        <v>28</v>
      </c>
      <c r="B33" s="1">
        <v>39762</v>
      </c>
      <c r="C33" s="2">
        <v>66</v>
      </c>
      <c r="D33" s="32">
        <v>2</v>
      </c>
      <c r="E33" s="3">
        <v>1905.3917000000004</v>
      </c>
      <c r="F33" s="3">
        <v>2517.3959999999997</v>
      </c>
      <c r="G33" s="3">
        <v>5.8</v>
      </c>
      <c r="H33" s="2">
        <v>2050</v>
      </c>
      <c r="J33" s="3">
        <v>10.054650000000002</v>
      </c>
      <c r="K33" s="3">
        <v>1981.6160000000002</v>
      </c>
      <c r="L33" s="6">
        <v>40.818239999999989</v>
      </c>
      <c r="M33" s="6">
        <v>1700.7599999999998</v>
      </c>
      <c r="N33" s="6">
        <v>3.1055791138849647</v>
      </c>
    </row>
    <row r="34" spans="1:16">
      <c r="A34" s="122">
        <v>29</v>
      </c>
      <c r="B34" s="1">
        <v>39764</v>
      </c>
      <c r="C34" s="2">
        <v>68</v>
      </c>
      <c r="D34" s="32">
        <v>2</v>
      </c>
      <c r="E34" s="3">
        <v>2215.7729000000004</v>
      </c>
      <c r="F34" s="3">
        <v>2609.2439999999997</v>
      </c>
      <c r="G34" s="3">
        <v>6.43</v>
      </c>
      <c r="H34" s="2">
        <v>2150</v>
      </c>
      <c r="J34" s="3">
        <v>202.60595000000001</v>
      </c>
      <c r="K34" s="3">
        <v>1966.3080000000002</v>
      </c>
      <c r="L34" s="6">
        <v>48.231360000000009</v>
      </c>
      <c r="M34" s="6">
        <v>2009.64</v>
      </c>
      <c r="N34" s="6">
        <v>3.2941236106760634</v>
      </c>
    </row>
    <row r="35" spans="1:16">
      <c r="A35" s="122">
        <v>30</v>
      </c>
      <c r="B35" s="1">
        <v>39766</v>
      </c>
      <c r="C35" s="2">
        <v>70</v>
      </c>
      <c r="D35" s="32">
        <v>2</v>
      </c>
      <c r="E35" s="3">
        <v>1994.4826</v>
      </c>
      <c r="F35" s="3">
        <v>2655.1679999999997</v>
      </c>
      <c r="G35" s="3">
        <v>5.23</v>
      </c>
      <c r="H35" s="2">
        <v>2040</v>
      </c>
      <c r="J35" s="3">
        <v>7.1807500000000033</v>
      </c>
      <c r="K35" s="3">
        <v>2318.3919999999998</v>
      </c>
      <c r="L35" s="6">
        <v>39.799200000000006</v>
      </c>
      <c r="M35" s="6">
        <v>1658.3</v>
      </c>
      <c r="N35" s="6">
        <v>2.9020772848889198</v>
      </c>
    </row>
    <row r="36" spans="1:16">
      <c r="A36" s="122">
        <v>31</v>
      </c>
      <c r="B36" s="1">
        <v>39769</v>
      </c>
      <c r="C36" s="2">
        <v>73</v>
      </c>
      <c r="D36" s="32">
        <v>2</v>
      </c>
      <c r="E36" s="3">
        <v>2074.9518000000003</v>
      </c>
      <c r="F36" s="3">
        <v>2670.4759999999997</v>
      </c>
      <c r="G36" s="3">
        <v>6.08</v>
      </c>
      <c r="H36" s="2">
        <v>1933.3333333333333</v>
      </c>
      <c r="J36" s="3">
        <v>511.55020000000002</v>
      </c>
      <c r="K36" s="3">
        <v>1996.924</v>
      </c>
      <c r="L36" s="6">
        <v>32.977439999999994</v>
      </c>
      <c r="M36" s="6">
        <v>1374.06</v>
      </c>
      <c r="N36" s="6">
        <v>3.2252863875762952</v>
      </c>
    </row>
    <row r="37" spans="1:16">
      <c r="A37" s="122">
        <v>32</v>
      </c>
      <c r="B37" s="1">
        <v>39771</v>
      </c>
      <c r="C37" s="2">
        <v>75</v>
      </c>
      <c r="D37" s="32">
        <v>2</v>
      </c>
      <c r="E37" s="3">
        <v>2021.7846500000003</v>
      </c>
      <c r="F37" s="3">
        <v>2471.4719999999998</v>
      </c>
      <c r="G37" s="3">
        <v>6.59</v>
      </c>
      <c r="H37" s="2">
        <v>2133.3333333333335</v>
      </c>
      <c r="J37" s="3">
        <v>2.8699000000000012</v>
      </c>
      <c r="K37" s="3">
        <v>1935.6920000000002</v>
      </c>
      <c r="L37" s="6">
        <v>39.59328</v>
      </c>
      <c r="M37" s="6">
        <v>1649.72</v>
      </c>
      <c r="N37" s="6">
        <v>2.7175241778394894</v>
      </c>
    </row>
    <row r="38" spans="1:16">
      <c r="A38" s="122">
        <v>33</v>
      </c>
      <c r="B38" s="1">
        <v>39773</v>
      </c>
      <c r="C38" s="2">
        <v>77</v>
      </c>
      <c r="D38" s="32">
        <v>2</v>
      </c>
      <c r="E38" s="3">
        <v>2208.58815</v>
      </c>
      <c r="F38" s="3">
        <v>2517.3959999999997</v>
      </c>
      <c r="G38" s="3">
        <v>5.86</v>
      </c>
      <c r="H38" s="2">
        <v>2000</v>
      </c>
      <c r="J38" s="3">
        <v>4.3068500000000043</v>
      </c>
      <c r="K38" s="3">
        <v>2104.08</v>
      </c>
      <c r="L38" s="6">
        <v>31.657439999999998</v>
      </c>
      <c r="M38" s="6">
        <v>1319.06</v>
      </c>
      <c r="N38" s="6">
        <v>2.1227918723112755</v>
      </c>
    </row>
    <row r="39" spans="1:16">
      <c r="A39" s="122">
        <v>34</v>
      </c>
      <c r="B39" s="1">
        <v>39777</v>
      </c>
      <c r="C39" s="2">
        <v>81</v>
      </c>
      <c r="D39" s="32">
        <v>2</v>
      </c>
      <c r="E39" s="25">
        <f>AVERAGE(E38,E40)</f>
        <v>2092.1952000000001</v>
      </c>
      <c r="F39" s="25">
        <f>AVERAGE(F38,F40)</f>
        <v>2532.7039999999997</v>
      </c>
      <c r="G39" s="3">
        <v>5.53</v>
      </c>
      <c r="H39" s="25">
        <f>AVERAGE(H38,H40)</f>
        <v>1983.3333333333335</v>
      </c>
      <c r="J39" s="25">
        <f>AVERAGE(J38,J40)</f>
        <v>2.8699000000000048</v>
      </c>
      <c r="K39" s="25">
        <f>AVERAGE(K38,K40)</f>
        <v>1989.27</v>
      </c>
      <c r="L39" s="25">
        <f>AVERAGE(L38,L40)</f>
        <v>32.119199999999999</v>
      </c>
      <c r="M39" s="25">
        <f>AVERAGE(M38,M40)</f>
        <v>1338.3</v>
      </c>
      <c r="N39" s="25">
        <f>AVERAGE(N38,N40)</f>
        <v>2.3016291861002305</v>
      </c>
    </row>
    <row r="40" spans="1:16">
      <c r="A40" s="122">
        <v>35</v>
      </c>
      <c r="B40" s="1">
        <v>39783</v>
      </c>
      <c r="C40" s="2">
        <v>87</v>
      </c>
      <c r="D40" s="32">
        <v>2</v>
      </c>
      <c r="E40" s="3">
        <v>1975.8022500000002</v>
      </c>
      <c r="F40" s="3">
        <v>2548.0119999999997</v>
      </c>
      <c r="G40" s="3">
        <v>5.6</v>
      </c>
      <c r="H40" s="2">
        <v>1966.6666666666667</v>
      </c>
      <c r="J40" s="3">
        <v>1.4329500000000053</v>
      </c>
      <c r="K40" s="3">
        <v>1874.4600000000003</v>
      </c>
      <c r="L40" s="6">
        <v>32.580959999999997</v>
      </c>
      <c r="M40" s="6">
        <v>1357.54</v>
      </c>
      <c r="N40" s="6">
        <v>2.4804664998891854</v>
      </c>
    </row>
    <row r="41" spans="1:16">
      <c r="A41" s="122">
        <v>36</v>
      </c>
      <c r="B41" s="1">
        <v>39784</v>
      </c>
      <c r="C41" s="2">
        <v>88</v>
      </c>
      <c r="D41" s="32">
        <v>1</v>
      </c>
      <c r="E41" s="3">
        <v>2244.5119000000004</v>
      </c>
      <c r="F41" s="3">
        <v>2303.0839999999998</v>
      </c>
      <c r="G41" s="3">
        <v>4.79</v>
      </c>
      <c r="H41" s="2">
        <v>3966.6666666666665</v>
      </c>
      <c r="J41" s="3">
        <v>362.10739999999998</v>
      </c>
      <c r="K41" s="3">
        <v>1889.7680000000003</v>
      </c>
      <c r="L41" s="6">
        <v>61.986720000000005</v>
      </c>
      <c r="M41" s="6">
        <v>2582.7799999999997</v>
      </c>
      <c r="N41" s="6">
        <v>2.4540795311543024</v>
      </c>
    </row>
    <row r="42" spans="1:16">
      <c r="A42" s="122">
        <v>37</v>
      </c>
      <c r="B42" s="1">
        <v>39790</v>
      </c>
      <c r="C42" s="2">
        <v>94</v>
      </c>
      <c r="D42" s="32">
        <v>1</v>
      </c>
      <c r="E42" s="3">
        <v>2382.4591</v>
      </c>
      <c r="F42" s="3">
        <v>2532.7039999999997</v>
      </c>
      <c r="G42" s="3">
        <v>5.09</v>
      </c>
      <c r="H42" s="2">
        <v>4000</v>
      </c>
      <c r="J42" s="3">
        <v>800.37715000000003</v>
      </c>
      <c r="K42" s="3">
        <v>2349.0079999999998</v>
      </c>
      <c r="L42" s="6">
        <v>44.113919999999993</v>
      </c>
      <c r="M42" s="6">
        <v>1838.08</v>
      </c>
      <c r="N42" s="6">
        <v>2.0607026043031915</v>
      </c>
    </row>
    <row r="43" spans="1:16">
      <c r="A43" s="122">
        <v>38</v>
      </c>
      <c r="B43" s="1">
        <v>39792</v>
      </c>
      <c r="C43" s="2">
        <v>96</v>
      </c>
      <c r="D43" s="32">
        <v>1</v>
      </c>
      <c r="E43" s="3">
        <v>2415.5089500000004</v>
      </c>
      <c r="F43" s="3">
        <v>1981.616</v>
      </c>
      <c r="G43" s="3">
        <v>4.68</v>
      </c>
      <c r="H43" s="2">
        <v>3833.3333333333335</v>
      </c>
      <c r="J43" s="3">
        <v>485.68510000000003</v>
      </c>
      <c r="K43" s="3">
        <v>1491.7600000000002</v>
      </c>
      <c r="L43" s="6">
        <v>43.133759999999995</v>
      </c>
      <c r="M43" s="6">
        <v>1797.2400000000002</v>
      </c>
      <c r="N43" s="6">
        <v>1.723660376717332</v>
      </c>
    </row>
    <row r="44" spans="1:16">
      <c r="A44" s="122">
        <v>39</v>
      </c>
      <c r="B44" s="1">
        <v>39794</v>
      </c>
      <c r="C44" s="2">
        <v>98</v>
      </c>
      <c r="D44" s="32">
        <v>1</v>
      </c>
      <c r="E44" s="3">
        <v>2431.5650999999998</v>
      </c>
      <c r="F44" s="3">
        <v>2226.5439999999999</v>
      </c>
      <c r="G44" s="3">
        <v>4.5999999999999996</v>
      </c>
      <c r="H44" s="2">
        <v>3950</v>
      </c>
      <c r="J44" s="3">
        <v>342.2398</v>
      </c>
      <c r="K44" s="3">
        <v>1828.5360000000003</v>
      </c>
      <c r="L44" s="6">
        <v>44.219520000000003</v>
      </c>
      <c r="M44" s="6">
        <v>1842.48</v>
      </c>
      <c r="N44" s="6">
        <v>1.5839428246389387</v>
      </c>
      <c r="P44">
        <f>A44</f>
        <v>39</v>
      </c>
    </row>
    <row r="46" spans="1:16">
      <c r="A46" t="s">
        <v>32</v>
      </c>
      <c r="B46" s="144" t="s">
        <v>14</v>
      </c>
      <c r="C46" s="144"/>
      <c r="D46" s="139" t="s">
        <v>15</v>
      </c>
    </row>
    <row r="47" spans="1:16">
      <c r="B47" s="144"/>
      <c r="C47" s="144"/>
      <c r="D47" s="139"/>
    </row>
    <row r="48" spans="1:16">
      <c r="B48" s="7" t="s">
        <v>0</v>
      </c>
      <c r="C48" s="8" t="s">
        <v>1</v>
      </c>
      <c r="D48" s="9" t="s">
        <v>15</v>
      </c>
      <c r="E48" s="10" t="s">
        <v>4</v>
      </c>
      <c r="F48" s="10" t="s">
        <v>4</v>
      </c>
      <c r="G48" s="10" t="s">
        <v>5</v>
      </c>
      <c r="H48" s="11" t="s">
        <v>8</v>
      </c>
      <c r="J48" s="10" t="s">
        <v>5</v>
      </c>
      <c r="K48" s="10" t="s">
        <v>5</v>
      </c>
      <c r="L48" s="11" t="s">
        <v>19</v>
      </c>
      <c r="M48" s="11" t="s">
        <v>18</v>
      </c>
      <c r="N48" s="11"/>
    </row>
    <row r="49" spans="1:14">
      <c r="A49" s="122">
        <v>1</v>
      </c>
      <c r="B49" s="13">
        <v>39363</v>
      </c>
      <c r="C49" s="14">
        <v>1</v>
      </c>
      <c r="D49" s="43">
        <v>8</v>
      </c>
      <c r="E49" s="15">
        <v>2359.7216000000003</v>
      </c>
      <c r="F49" s="15">
        <v>2521.3842453000002</v>
      </c>
      <c r="G49" s="15">
        <v>4.13</v>
      </c>
      <c r="H49" s="21">
        <v>500</v>
      </c>
      <c r="J49" s="15">
        <v>353.73939999999999</v>
      </c>
      <c r="K49" s="15">
        <v>1605.125</v>
      </c>
      <c r="L49" s="15">
        <v>6.3360000000000003</v>
      </c>
      <c r="M49" s="15">
        <v>264</v>
      </c>
      <c r="N49" s="15">
        <v>1.9068778397461787</v>
      </c>
    </row>
    <row r="50" spans="1:14">
      <c r="A50" s="122">
        <v>2</v>
      </c>
      <c r="B50" s="16">
        <v>39364</v>
      </c>
      <c r="C50" s="17">
        <v>2</v>
      </c>
      <c r="D50" s="43">
        <v>8</v>
      </c>
      <c r="E50" s="15">
        <v>2348.2260000000006</v>
      </c>
      <c r="F50" s="15">
        <v>2106.915</v>
      </c>
      <c r="G50" s="15">
        <v>4.34</v>
      </c>
      <c r="H50" s="21">
        <v>557.14285714285711</v>
      </c>
      <c r="J50" s="15">
        <v>106.21039300000001</v>
      </c>
      <c r="K50" s="15">
        <v>1407.0499999999997</v>
      </c>
      <c r="L50" s="15">
        <v>3.96</v>
      </c>
      <c r="M50" s="15">
        <v>165</v>
      </c>
      <c r="N50" s="15">
        <v>0.9569621701979476</v>
      </c>
    </row>
    <row r="51" spans="1:14">
      <c r="A51" s="122">
        <v>3</v>
      </c>
      <c r="B51" s="16">
        <v>39365</v>
      </c>
      <c r="C51" s="17">
        <v>3</v>
      </c>
      <c r="D51" s="43">
        <v>8</v>
      </c>
      <c r="E51" s="15">
        <v>2348.2260000000006</v>
      </c>
      <c r="F51" s="15">
        <v>2159.7350000000001</v>
      </c>
      <c r="G51" s="15">
        <v>4.2</v>
      </c>
      <c r="H51" s="21">
        <v>515</v>
      </c>
      <c r="J51" s="15">
        <v>293.38750000000005</v>
      </c>
      <c r="K51" s="15">
        <v>1882.4299999999996</v>
      </c>
      <c r="L51" s="15">
        <v>4.7519999999999998</v>
      </c>
      <c r="M51" s="15">
        <v>198</v>
      </c>
      <c r="N51" s="15">
        <v>1.3554899166367365</v>
      </c>
    </row>
    <row r="52" spans="1:14">
      <c r="A52" s="122">
        <v>4</v>
      </c>
      <c r="B52" s="16">
        <v>39366</v>
      </c>
      <c r="C52" s="17">
        <v>4</v>
      </c>
      <c r="D52" s="43">
        <v>8</v>
      </c>
      <c r="E52" s="15">
        <v>2440.1908000000003</v>
      </c>
      <c r="F52" s="15">
        <v>2146.5299999999997</v>
      </c>
      <c r="G52" s="15">
        <v>4.01</v>
      </c>
      <c r="H52" s="21">
        <v>628.57142857142856</v>
      </c>
      <c r="J52" s="15">
        <v>270.3963</v>
      </c>
      <c r="K52" s="15">
        <v>1433.4599999999998</v>
      </c>
      <c r="L52" s="22">
        <f t="shared" ref="L52:N54" si="0">AVERAGE(L50,L51)</f>
        <v>4.3559999999999999</v>
      </c>
      <c r="M52" s="22">
        <f t="shared" si="0"/>
        <v>181.5</v>
      </c>
      <c r="N52" s="22">
        <f t="shared" si="0"/>
        <v>1.1562260434173419</v>
      </c>
    </row>
    <row r="53" spans="1:14">
      <c r="A53" s="122">
        <v>5</v>
      </c>
      <c r="B53" s="16">
        <v>39367</v>
      </c>
      <c r="C53" s="17">
        <v>5</v>
      </c>
      <c r="D53" s="43">
        <v>8</v>
      </c>
      <c r="E53" s="15">
        <v>2445.9386000000004</v>
      </c>
      <c r="F53" s="15">
        <v>2120.12</v>
      </c>
      <c r="G53" s="15">
        <v>3.79</v>
      </c>
      <c r="H53" s="21">
        <v>538.46153846153845</v>
      </c>
      <c r="J53" s="15">
        <v>106.21039300000001</v>
      </c>
      <c r="K53" s="15">
        <v>1354.2299999999998</v>
      </c>
      <c r="L53" s="22">
        <f t="shared" si="0"/>
        <v>4.5540000000000003</v>
      </c>
      <c r="M53" s="22">
        <f t="shared" si="0"/>
        <v>189.75</v>
      </c>
      <c r="N53" s="22">
        <f t="shared" si="0"/>
        <v>1.2558579800270393</v>
      </c>
    </row>
    <row r="54" spans="1:14">
      <c r="A54" s="122">
        <v>6</v>
      </c>
      <c r="B54" s="16">
        <v>39368</v>
      </c>
      <c r="C54" s="17">
        <v>6</v>
      </c>
      <c r="D54" s="43">
        <v>8</v>
      </c>
      <c r="E54" s="15">
        <v>2330.9826000000003</v>
      </c>
      <c r="F54" s="15">
        <v>2212.5550000000003</v>
      </c>
      <c r="G54" s="15">
        <v>3.8</v>
      </c>
      <c r="H54" s="21">
        <v>717.39130434782601</v>
      </c>
      <c r="J54" s="15">
        <v>106.21039300000001</v>
      </c>
      <c r="K54" s="15">
        <v>1341.0249999999999</v>
      </c>
      <c r="L54" s="22">
        <f t="shared" si="0"/>
        <v>4.4550000000000001</v>
      </c>
      <c r="M54" s="22">
        <f t="shared" si="0"/>
        <v>185.625</v>
      </c>
      <c r="N54" s="22">
        <f t="shared" si="0"/>
        <v>1.2060420117221906</v>
      </c>
    </row>
    <row r="55" spans="1:14">
      <c r="A55" s="122">
        <v>7</v>
      </c>
      <c r="B55" s="16">
        <v>39369</v>
      </c>
      <c r="C55" s="17">
        <v>7</v>
      </c>
      <c r="D55" s="43">
        <v>6</v>
      </c>
      <c r="E55" s="15">
        <v>2445.9386000000004</v>
      </c>
      <c r="F55" s="15">
        <v>2212.5550000000003</v>
      </c>
      <c r="G55" s="15">
        <v>4.01</v>
      </c>
      <c r="H55" s="21">
        <v>756</v>
      </c>
      <c r="J55" s="15">
        <v>106.21039300000001</v>
      </c>
      <c r="K55" s="15">
        <v>1261.7950000000001</v>
      </c>
      <c r="L55" s="22">
        <f>AVERAGE(L56,L57)</f>
        <v>10.26</v>
      </c>
      <c r="M55" s="22">
        <f>AVERAGE(M56,M57)</f>
        <v>427.5</v>
      </c>
      <c r="N55" s="22">
        <f>AVERAGE(N56,N57)</f>
        <v>2.0431687275393129</v>
      </c>
    </row>
    <row r="56" spans="1:14">
      <c r="A56" s="122">
        <v>8</v>
      </c>
      <c r="B56" s="16">
        <v>39370</v>
      </c>
      <c r="C56" s="17">
        <v>8</v>
      </c>
      <c r="D56" s="43">
        <v>6</v>
      </c>
      <c r="E56" s="15">
        <v>2453.1233500000003</v>
      </c>
      <c r="F56" s="15">
        <v>2106.915</v>
      </c>
      <c r="G56" s="15">
        <v>3.61</v>
      </c>
      <c r="H56" s="21">
        <v>704.51482479784363</v>
      </c>
      <c r="J56" s="15">
        <v>327.87430000000001</v>
      </c>
      <c r="K56" s="15">
        <v>1539.0999999999997</v>
      </c>
      <c r="L56" s="15">
        <v>10.512</v>
      </c>
      <c r="M56" s="15">
        <v>438</v>
      </c>
      <c r="N56" s="15">
        <v>2.1192889210963459</v>
      </c>
    </row>
    <row r="57" spans="1:14">
      <c r="A57" s="122">
        <v>9</v>
      </c>
      <c r="B57" s="16">
        <v>39371</v>
      </c>
      <c r="C57" s="17">
        <v>9</v>
      </c>
      <c r="D57" s="43">
        <v>6</v>
      </c>
      <c r="E57" s="15">
        <v>2362.5955000000004</v>
      </c>
      <c r="F57" s="22">
        <f>AVERAGE(F56,F58)</f>
        <v>2001.2750000000001</v>
      </c>
      <c r="G57" s="15">
        <v>3.67</v>
      </c>
      <c r="H57" s="21">
        <v>720.00000000000011</v>
      </c>
      <c r="J57" s="15">
        <v>319.25260000000003</v>
      </c>
      <c r="K57" s="22">
        <f>AVERAGE(K56,K58)</f>
        <v>1558.9074999999998</v>
      </c>
      <c r="L57" s="22">
        <f>AVERAGE(L56,L58)</f>
        <v>10.007999999999999</v>
      </c>
      <c r="M57" s="22">
        <f>AVERAGE(M56,M58)</f>
        <v>417</v>
      </c>
      <c r="N57" s="22">
        <f>AVERAGE(N56,N58)</f>
        <v>1.9670485339822801</v>
      </c>
    </row>
    <row r="58" spans="1:14">
      <c r="A58" s="122">
        <v>10</v>
      </c>
      <c r="B58" s="16">
        <v>39372</v>
      </c>
      <c r="C58" s="17">
        <v>10</v>
      </c>
      <c r="D58" s="43">
        <v>6</v>
      </c>
      <c r="E58" s="15">
        <v>2276.3785000000003</v>
      </c>
      <c r="F58" s="15">
        <v>1895.635</v>
      </c>
      <c r="G58" s="15">
        <v>3.66</v>
      </c>
      <c r="H58" s="21">
        <v>726.31578947368416</v>
      </c>
      <c r="J58" s="15">
        <v>112.3318</v>
      </c>
      <c r="K58" s="15">
        <v>1578.7149999999999</v>
      </c>
      <c r="L58" s="15">
        <v>9.5039999999999996</v>
      </c>
      <c r="M58" s="15">
        <v>396</v>
      </c>
      <c r="N58" s="15">
        <v>1.8148081468682142</v>
      </c>
    </row>
    <row r="59" spans="1:14">
      <c r="A59" s="122">
        <v>11</v>
      </c>
      <c r="B59" s="16">
        <v>39374</v>
      </c>
      <c r="C59" s="17">
        <v>12</v>
      </c>
      <c r="D59" s="43">
        <v>6</v>
      </c>
      <c r="E59" s="15">
        <v>2448.8125</v>
      </c>
      <c r="F59" s="15">
        <v>1961.6599999999996</v>
      </c>
      <c r="G59" s="15">
        <v>3.83</v>
      </c>
      <c r="H59" s="21">
        <v>730.48930415539712</v>
      </c>
      <c r="J59" s="15">
        <v>227.2878</v>
      </c>
      <c r="K59" s="15">
        <v>1644.7399999999998</v>
      </c>
      <c r="L59" s="15">
        <v>9.5039999999999996</v>
      </c>
      <c r="M59" s="15">
        <v>396</v>
      </c>
      <c r="N59" s="15">
        <v>1.7678532142196193</v>
      </c>
    </row>
    <row r="60" spans="1:14">
      <c r="A60" s="122">
        <v>12</v>
      </c>
      <c r="B60" s="16">
        <v>39377</v>
      </c>
      <c r="C60" s="17">
        <v>15</v>
      </c>
      <c r="D60" s="43">
        <v>6</v>
      </c>
      <c r="E60" s="15">
        <v>2448.8125</v>
      </c>
      <c r="F60" s="15">
        <v>2093.71</v>
      </c>
      <c r="G60" s="15">
        <v>3.97</v>
      </c>
      <c r="H60" s="21">
        <v>639.13043478260875</v>
      </c>
      <c r="J60" s="15">
        <v>106.21039300000001</v>
      </c>
      <c r="K60" s="15">
        <v>1327.8200000000002</v>
      </c>
      <c r="L60" s="15">
        <v>10.512</v>
      </c>
      <c r="M60" s="15">
        <v>438</v>
      </c>
      <c r="N60" s="15">
        <v>2.1193471805425852</v>
      </c>
    </row>
    <row r="61" spans="1:14">
      <c r="A61" s="122">
        <v>13</v>
      </c>
      <c r="B61" s="16">
        <v>39379</v>
      </c>
      <c r="C61" s="17">
        <v>17</v>
      </c>
      <c r="D61" s="43">
        <v>6</v>
      </c>
      <c r="E61" s="15">
        <v>2362.5955000000004</v>
      </c>
      <c r="F61" s="15">
        <v>2133.3250000000003</v>
      </c>
      <c r="G61" s="15">
        <v>3.74</v>
      </c>
      <c r="H61" s="21">
        <v>710.67961165048541</v>
      </c>
      <c r="J61" s="15">
        <v>271.83325000000002</v>
      </c>
      <c r="K61" s="15">
        <v>1473.0749999999998</v>
      </c>
      <c r="L61" s="22">
        <f>AVERAGE(L60,L62)</f>
        <v>10.584</v>
      </c>
      <c r="M61" s="22">
        <f>AVERAGE(M60,M62)</f>
        <v>441</v>
      </c>
      <c r="N61" s="22">
        <f>AVERAGE(N60,N62)</f>
        <v>2.2075612160654057</v>
      </c>
    </row>
    <row r="62" spans="1:14">
      <c r="A62" s="122">
        <v>14</v>
      </c>
      <c r="B62" s="16">
        <v>39381</v>
      </c>
      <c r="C62" s="17">
        <v>19</v>
      </c>
      <c r="D62" s="43">
        <v>6</v>
      </c>
      <c r="E62" s="15">
        <v>2290.7480000000005</v>
      </c>
      <c r="F62" s="15">
        <v>2054.0949999999998</v>
      </c>
      <c r="G62" s="15">
        <v>3.49</v>
      </c>
      <c r="H62" s="21">
        <v>687.21925133689842</v>
      </c>
      <c r="J62" s="15">
        <v>319.25260000000003</v>
      </c>
      <c r="K62" s="15">
        <v>1407.0499999999997</v>
      </c>
      <c r="L62" s="15">
        <v>10.656000000000001</v>
      </c>
      <c r="M62" s="15">
        <v>444</v>
      </c>
      <c r="N62" s="15">
        <v>2.2957752515882262</v>
      </c>
    </row>
    <row r="63" spans="1:14">
      <c r="A63" s="122">
        <v>15</v>
      </c>
      <c r="B63" s="16">
        <v>39382</v>
      </c>
      <c r="C63" s="17">
        <v>20</v>
      </c>
      <c r="D63" s="43">
        <v>6</v>
      </c>
      <c r="E63" s="15">
        <v>2362.5955000000004</v>
      </c>
      <c r="F63" s="22">
        <f>AVERAGE(F62,F64)</f>
        <v>2166.3374999999996</v>
      </c>
      <c r="G63" s="22">
        <f>AVERAGE(G62,G64)</f>
        <v>3.33</v>
      </c>
      <c r="H63" s="22">
        <f>AVERAGE(H62,H64)</f>
        <v>710.71805940338891</v>
      </c>
      <c r="J63" s="15">
        <v>273.27019999999999</v>
      </c>
      <c r="K63" s="22">
        <f>AVERAGE(K62,K64)</f>
        <v>1374.0374999999999</v>
      </c>
      <c r="L63" s="22">
        <f>AVERAGE(L62,L64)</f>
        <v>14.184000000000001</v>
      </c>
      <c r="M63" s="22">
        <f>AVERAGE(M62,M64)</f>
        <v>591</v>
      </c>
      <c r="N63" s="22">
        <f>AVERAGE(N62,N64)</f>
        <v>2.8348540678347272</v>
      </c>
    </row>
    <row r="64" spans="1:14">
      <c r="A64" s="122">
        <v>16</v>
      </c>
      <c r="B64" s="16">
        <v>39384</v>
      </c>
      <c r="C64" s="17">
        <v>22</v>
      </c>
      <c r="D64" s="43">
        <v>6</v>
      </c>
      <c r="E64" s="15">
        <v>2313.7392000000004</v>
      </c>
      <c r="F64" s="15">
        <v>2278.58</v>
      </c>
      <c r="G64" s="15">
        <v>3.17</v>
      </c>
      <c r="H64" s="21">
        <v>734.2168674698795</v>
      </c>
      <c r="J64" s="15">
        <v>155.44030000000001</v>
      </c>
      <c r="K64" s="15">
        <v>1341.0249999999999</v>
      </c>
      <c r="L64" s="15">
        <v>17.712</v>
      </c>
      <c r="M64" s="15">
        <v>738</v>
      </c>
      <c r="N64" s="15">
        <v>3.3739328840812282</v>
      </c>
    </row>
    <row r="65" spans="1:14">
      <c r="A65" s="122">
        <v>17</v>
      </c>
      <c r="B65" s="16">
        <v>39385</v>
      </c>
      <c r="C65" s="17">
        <v>23</v>
      </c>
      <c r="D65" s="43">
        <v>4</v>
      </c>
      <c r="E65" s="15">
        <v>2356.8477000000003</v>
      </c>
      <c r="F65" s="15">
        <v>2291.7849999999999</v>
      </c>
      <c r="G65" s="15">
        <v>3.56</v>
      </c>
      <c r="H65" s="21">
        <v>1067.3199725453414</v>
      </c>
      <c r="J65" s="15">
        <v>727.34640000000002</v>
      </c>
      <c r="K65" s="15">
        <v>1657.9449999999999</v>
      </c>
      <c r="L65" s="15">
        <v>19.151999999999997</v>
      </c>
      <c r="M65" s="15">
        <v>798</v>
      </c>
      <c r="N65" s="15">
        <v>3.3240654620855037</v>
      </c>
    </row>
    <row r="66" spans="1:14">
      <c r="A66" s="122">
        <v>18</v>
      </c>
      <c r="B66" s="16">
        <v>39386</v>
      </c>
      <c r="C66" s="17">
        <v>24</v>
      </c>
      <c r="D66" s="43">
        <v>4</v>
      </c>
      <c r="E66" s="15">
        <v>2299.3697000000002</v>
      </c>
      <c r="F66" s="22">
        <f>AVERAGE(F68,F65)</f>
        <v>2258.7725</v>
      </c>
      <c r="G66" s="15">
        <v>3.91</v>
      </c>
      <c r="H66" s="21">
        <v>1052.6315789473686</v>
      </c>
      <c r="J66" s="15">
        <v>343.68075000000005</v>
      </c>
      <c r="K66" s="22">
        <f>AVERAGE(K68,K65)</f>
        <v>1479.6774999999998</v>
      </c>
      <c r="L66" s="15">
        <v>22.68</v>
      </c>
      <c r="M66" s="15">
        <v>945</v>
      </c>
      <c r="N66" s="15">
        <v>3.3256125934618814</v>
      </c>
    </row>
    <row r="67" spans="1:14">
      <c r="A67" s="122">
        <v>19</v>
      </c>
      <c r="B67" s="16">
        <v>39387</v>
      </c>
      <c r="C67" s="17">
        <v>25</v>
      </c>
      <c r="D67" s="43">
        <v>4</v>
      </c>
      <c r="E67" s="22">
        <f>AVERAGE(E66,E68)</f>
        <v>2330.9826000000003</v>
      </c>
      <c r="F67" s="22">
        <f>AVERAGE(F69,F66)</f>
        <v>2222.4587499999998</v>
      </c>
      <c r="G67" s="22">
        <f>AVERAGE(G66,G68)</f>
        <v>3.75</v>
      </c>
      <c r="H67" s="21">
        <v>1000.0000000000001</v>
      </c>
      <c r="J67" s="22">
        <f>AVERAGE(J66,J68)</f>
        <v>224.94557150000003</v>
      </c>
      <c r="K67" s="22">
        <f>AVERAGE(K69,K66)</f>
        <v>1344.3262500000001</v>
      </c>
      <c r="L67" s="22">
        <f>AVERAGE(L66,L68)</f>
        <v>24.588000000000001</v>
      </c>
      <c r="M67" s="22">
        <f>AVERAGE(M66,M68)</f>
        <v>1024.5</v>
      </c>
      <c r="N67" s="22">
        <f>AVERAGE(N66,N68)</f>
        <v>3.3243552982761293</v>
      </c>
    </row>
    <row r="68" spans="1:14">
      <c r="A68" s="122">
        <v>20</v>
      </c>
      <c r="B68" s="16">
        <v>39388</v>
      </c>
      <c r="C68" s="17">
        <v>26</v>
      </c>
      <c r="D68" s="43">
        <v>4</v>
      </c>
      <c r="E68" s="15">
        <v>2362.5955000000004</v>
      </c>
      <c r="F68" s="15">
        <v>2225.7599999999998</v>
      </c>
      <c r="G68" s="15">
        <v>3.59</v>
      </c>
      <c r="H68" s="21">
        <v>1066.6666666666667</v>
      </c>
      <c r="J68" s="15">
        <v>106.21039300000001</v>
      </c>
      <c r="K68" s="15">
        <v>1301.4099999999999</v>
      </c>
      <c r="L68" s="15">
        <v>26.496000000000002</v>
      </c>
      <c r="M68" s="15">
        <v>1104</v>
      </c>
      <c r="N68" s="15">
        <v>3.3230980030903772</v>
      </c>
    </row>
    <row r="69" spans="1:14">
      <c r="A69" s="122">
        <v>21</v>
      </c>
      <c r="B69" s="16">
        <v>39391</v>
      </c>
      <c r="C69" s="17">
        <v>29</v>
      </c>
      <c r="D69" s="43">
        <v>4</v>
      </c>
      <c r="E69" s="15">
        <v>2326.6717500000004</v>
      </c>
      <c r="F69" s="15">
        <v>2186.145</v>
      </c>
      <c r="G69" s="15">
        <v>3.69</v>
      </c>
      <c r="H69" s="21">
        <v>1004</v>
      </c>
      <c r="J69" s="15">
        <v>189.9271</v>
      </c>
      <c r="K69" s="15">
        <v>1208.9750000000001</v>
      </c>
      <c r="L69" s="15">
        <v>14.519999999999998</v>
      </c>
      <c r="M69" s="15">
        <v>605</v>
      </c>
      <c r="N69" s="15">
        <v>2.0430785339882291</v>
      </c>
    </row>
    <row r="70" spans="1:14">
      <c r="A70" s="122">
        <v>22</v>
      </c>
      <c r="B70" s="16">
        <v>39392</v>
      </c>
      <c r="C70" s="17">
        <v>30</v>
      </c>
      <c r="D70" s="31">
        <v>4</v>
      </c>
      <c r="E70" s="22">
        <f>AVERAGE(E69,E71)</f>
        <v>2322.3609000000006</v>
      </c>
      <c r="F70" s="22">
        <f>AVERAGE(F69,F71)</f>
        <v>2080.5050000000001</v>
      </c>
      <c r="G70" s="22">
        <f>AVERAGE(G69,G71)</f>
        <v>3.7149999999999999</v>
      </c>
      <c r="H70" s="21">
        <v>1050</v>
      </c>
      <c r="J70" s="22">
        <f>AVERAGE(J69,J71)</f>
        <v>148.0687465</v>
      </c>
      <c r="K70" s="22">
        <f>AVERAGE(K69,K71)</f>
        <v>1261.7950000000001</v>
      </c>
      <c r="L70" s="22">
        <f>AVERAGE(L69,L71)</f>
        <v>15.620000000000001</v>
      </c>
      <c r="M70" s="22">
        <f>AVERAGE(M69,M71)</f>
        <v>650.83333333333326</v>
      </c>
      <c r="N70" s="22">
        <f>AVERAGE(N69,N71)</f>
        <v>2.1724732369821718</v>
      </c>
    </row>
    <row r="71" spans="1:14">
      <c r="A71" s="122">
        <v>23</v>
      </c>
      <c r="B71" s="16">
        <v>39393</v>
      </c>
      <c r="C71" s="17">
        <v>31</v>
      </c>
      <c r="D71" s="43">
        <v>4</v>
      </c>
      <c r="E71" s="15">
        <v>2318.0500500000007</v>
      </c>
      <c r="F71" s="15">
        <v>1974.8649999999998</v>
      </c>
      <c r="G71" s="15">
        <v>3.74</v>
      </c>
      <c r="H71" s="21">
        <v>991.30434782608688</v>
      </c>
      <c r="J71" s="15">
        <v>106.21039300000001</v>
      </c>
      <c r="K71" s="15">
        <v>1314.615</v>
      </c>
      <c r="L71" s="15">
        <v>16.720000000000002</v>
      </c>
      <c r="M71" s="15">
        <v>696.66666666666663</v>
      </c>
      <c r="N71" s="15">
        <v>2.3018679399761144</v>
      </c>
    </row>
    <row r="72" spans="1:14">
      <c r="A72" s="122">
        <v>24</v>
      </c>
      <c r="B72" s="16">
        <v>39394</v>
      </c>
      <c r="C72" s="17">
        <v>32</v>
      </c>
      <c r="D72" s="31">
        <v>4</v>
      </c>
      <c r="E72" s="22">
        <f>AVERAGE(E71,E73)</f>
        <v>2193.0354000000002</v>
      </c>
      <c r="F72" s="22">
        <f>AVERAGE(F71,F73)</f>
        <v>1928.6474999999996</v>
      </c>
      <c r="G72" s="22">
        <f>AVERAGE(G71,G73)</f>
        <v>3.76</v>
      </c>
      <c r="H72" s="21">
        <v>1034.4827586206895</v>
      </c>
      <c r="J72" s="22">
        <f>AVERAGE(J71,J73)</f>
        <v>106.21039300000001</v>
      </c>
      <c r="K72" s="22">
        <f>AVERAGE(K71,K73)</f>
        <v>1321.2175000000002</v>
      </c>
      <c r="L72" s="22">
        <f>AVERAGE(L71,L73)</f>
        <v>15.290000000000001</v>
      </c>
      <c r="M72" s="22">
        <f>AVERAGE(M71,M73)</f>
        <v>637.08333333333326</v>
      </c>
      <c r="N72" s="22">
        <f>AVERAGE(N71,N73)</f>
        <v>2.3187906129567484</v>
      </c>
    </row>
    <row r="73" spans="1:14">
      <c r="A73" s="122">
        <v>25</v>
      </c>
      <c r="B73" s="16">
        <v>39395</v>
      </c>
      <c r="C73" s="17">
        <v>33</v>
      </c>
      <c r="D73" s="43">
        <v>4</v>
      </c>
      <c r="E73" s="15">
        <v>2068.0207499999997</v>
      </c>
      <c r="F73" s="15">
        <v>1882.4299999999996</v>
      </c>
      <c r="G73" s="15">
        <v>3.78</v>
      </c>
      <c r="H73" s="21">
        <v>913.04347826086962</v>
      </c>
      <c r="J73" s="15">
        <v>106.21039300000001</v>
      </c>
      <c r="K73" s="15">
        <v>1327.8200000000002</v>
      </c>
      <c r="L73" s="15">
        <v>13.86</v>
      </c>
      <c r="M73" s="15">
        <v>577.5</v>
      </c>
      <c r="N73" s="15">
        <v>2.3357132859373828</v>
      </c>
    </row>
    <row r="74" spans="1:14">
      <c r="A74" s="122">
        <v>26</v>
      </c>
      <c r="B74" s="16">
        <v>39398</v>
      </c>
      <c r="C74" s="17">
        <v>36</v>
      </c>
      <c r="D74" s="43">
        <v>4</v>
      </c>
      <c r="E74" s="15">
        <v>3127.052900000001</v>
      </c>
      <c r="F74" s="15">
        <v>1948.4550000000002</v>
      </c>
      <c r="G74" s="15">
        <v>3.7</v>
      </c>
      <c r="H74" s="21">
        <v>1084.8896434634976</v>
      </c>
      <c r="J74" s="15">
        <v>106.21039300000001</v>
      </c>
      <c r="K74" s="15">
        <v>1142.95</v>
      </c>
      <c r="L74" s="15">
        <v>33.527999999999999</v>
      </c>
      <c r="M74" s="15">
        <v>1397</v>
      </c>
      <c r="N74" s="15">
        <v>3.0881528170957084</v>
      </c>
    </row>
    <row r="75" spans="1:14">
      <c r="A75" s="122">
        <v>27</v>
      </c>
      <c r="B75" s="16">
        <v>39399</v>
      </c>
      <c r="C75" s="17">
        <v>37</v>
      </c>
      <c r="D75" s="43">
        <v>2</v>
      </c>
      <c r="E75" s="15">
        <v>2263.4459500000003</v>
      </c>
      <c r="F75" s="15">
        <v>2014.4799999999998</v>
      </c>
      <c r="G75" s="15">
        <v>3.92</v>
      </c>
      <c r="H75" s="21">
        <v>2000</v>
      </c>
      <c r="J75" s="15">
        <v>349.42854999999997</v>
      </c>
      <c r="K75" s="15">
        <v>1552.3049999999998</v>
      </c>
      <c r="L75" s="15">
        <v>30.240000000000002</v>
      </c>
      <c r="M75" s="15">
        <v>1260</v>
      </c>
      <c r="N75" s="15">
        <v>2.3845733837530285</v>
      </c>
    </row>
    <row r="76" spans="1:14">
      <c r="A76" s="122">
        <v>28</v>
      </c>
      <c r="B76" s="16">
        <v>39401</v>
      </c>
      <c r="C76" s="17">
        <v>39</v>
      </c>
      <c r="D76" s="43">
        <v>2</v>
      </c>
      <c r="E76" s="15">
        <v>2395.6453500000002</v>
      </c>
      <c r="F76" s="15">
        <v>2014.4799999999998</v>
      </c>
      <c r="G76" s="15">
        <v>3.71</v>
      </c>
      <c r="H76" s="21">
        <v>2200</v>
      </c>
      <c r="J76" s="15">
        <v>230.1617</v>
      </c>
      <c r="K76" s="15">
        <v>1380.6399999999999</v>
      </c>
      <c r="L76" s="15">
        <v>35.927999999999997</v>
      </c>
      <c r="M76" s="15">
        <v>1497</v>
      </c>
      <c r="N76" s="15">
        <v>2.2764611062262938</v>
      </c>
    </row>
    <row r="77" spans="1:14">
      <c r="A77" s="122">
        <v>29</v>
      </c>
      <c r="B77" s="16">
        <v>39405</v>
      </c>
      <c r="C77" s="17">
        <v>43</v>
      </c>
      <c r="D77" s="43">
        <v>2</v>
      </c>
      <c r="E77" s="15">
        <v>2076.6424500000003</v>
      </c>
      <c r="F77" s="15">
        <v>1935.2499999999998</v>
      </c>
      <c r="G77" s="15">
        <v>3.9</v>
      </c>
      <c r="H77" s="21">
        <v>2000</v>
      </c>
      <c r="J77" s="15">
        <v>106.21039300000001</v>
      </c>
      <c r="K77" s="15">
        <v>1433.4599999999998</v>
      </c>
      <c r="L77" s="15">
        <v>33.444000000000003</v>
      </c>
      <c r="M77" s="15">
        <v>1393.5</v>
      </c>
      <c r="N77" s="15">
        <v>2.5617192817370102</v>
      </c>
    </row>
    <row r="78" spans="1:14">
      <c r="A78" s="122">
        <v>30</v>
      </c>
      <c r="B78" s="16">
        <v>39408</v>
      </c>
      <c r="C78" s="17">
        <v>46</v>
      </c>
      <c r="D78" s="43">
        <v>2</v>
      </c>
      <c r="E78" s="15">
        <v>2187.2876000000001</v>
      </c>
      <c r="F78" s="15">
        <v>2212.5549999999994</v>
      </c>
      <c r="G78" s="15">
        <v>3.95</v>
      </c>
      <c r="H78" s="21">
        <v>1941.1764705882354</v>
      </c>
      <c r="J78" s="15">
        <v>106.21039300000001</v>
      </c>
      <c r="K78" s="15">
        <v>1605.125</v>
      </c>
      <c r="L78" s="15">
        <v>39.203999999999994</v>
      </c>
      <c r="M78" s="15">
        <v>1633.5</v>
      </c>
      <c r="N78" s="15">
        <v>2.9294220883717568</v>
      </c>
    </row>
    <row r="79" spans="1:14">
      <c r="A79" s="122">
        <v>31</v>
      </c>
      <c r="B79" s="16">
        <v>39410</v>
      </c>
      <c r="C79" s="17">
        <v>48</v>
      </c>
      <c r="D79" s="43">
        <v>2</v>
      </c>
      <c r="E79" s="15">
        <v>2102.5075499999998</v>
      </c>
      <c r="F79" s="22">
        <f>AVERAGE(F78,F80)</f>
        <v>2238.9649999999992</v>
      </c>
      <c r="G79" s="15">
        <v>4.03</v>
      </c>
      <c r="H79" s="21">
        <v>1982.608695652174</v>
      </c>
      <c r="J79" s="15">
        <v>106.21039300000001</v>
      </c>
      <c r="K79" s="22">
        <f>AVERAGE(K78,K80)</f>
        <v>1618.33</v>
      </c>
      <c r="L79" s="15">
        <v>43.667999999999999</v>
      </c>
      <c r="M79" s="15">
        <v>1819.5</v>
      </c>
      <c r="N79" s="15">
        <v>3.3304727854157181</v>
      </c>
    </row>
    <row r="80" spans="1:14">
      <c r="A80" s="122">
        <v>32</v>
      </c>
      <c r="B80" s="16">
        <v>39412</v>
      </c>
      <c r="C80" s="17">
        <v>50</v>
      </c>
      <c r="D80" s="43">
        <v>2</v>
      </c>
      <c r="E80" s="15">
        <v>2124.0618000000004</v>
      </c>
      <c r="F80" s="15">
        <v>2265.3749999999995</v>
      </c>
      <c r="G80" s="15">
        <v>4.04</v>
      </c>
      <c r="H80" s="21">
        <v>2000</v>
      </c>
      <c r="J80" s="15">
        <v>106.21039300000001</v>
      </c>
      <c r="K80" s="15">
        <v>1631.5349999999999</v>
      </c>
      <c r="L80" s="15">
        <v>44.28</v>
      </c>
      <c r="M80" s="15">
        <v>1845</v>
      </c>
      <c r="N80" s="15">
        <v>3.312022031774752</v>
      </c>
    </row>
    <row r="81" spans="1:16">
      <c r="A81" s="122">
        <v>33</v>
      </c>
      <c r="B81" s="16">
        <v>39415</v>
      </c>
      <c r="C81" s="17">
        <v>53</v>
      </c>
      <c r="D81" s="43">
        <v>2</v>
      </c>
      <c r="E81" s="15">
        <v>2187.2876000000001</v>
      </c>
      <c r="F81" s="15">
        <v>2120.12</v>
      </c>
      <c r="G81" s="15">
        <v>4.05</v>
      </c>
      <c r="H81" s="21">
        <v>2000</v>
      </c>
      <c r="J81" s="15">
        <v>106.21039300000001</v>
      </c>
      <c r="K81" s="15">
        <v>1644.7399999999998</v>
      </c>
      <c r="L81" s="22">
        <f>AVERAGE(L80,L82)</f>
        <v>41.94</v>
      </c>
      <c r="M81" s="22">
        <f>AVERAGE(M80,M82)</f>
        <v>1747.5</v>
      </c>
      <c r="N81" s="22">
        <f>AVERAGE(N80,N82)</f>
        <v>3.0301301555634317</v>
      </c>
    </row>
    <row r="82" spans="1:16">
      <c r="A82" s="122">
        <v>34</v>
      </c>
      <c r="B82" s="16">
        <v>39416</v>
      </c>
      <c r="C82" s="17">
        <v>54</v>
      </c>
      <c r="D82" s="43">
        <v>2</v>
      </c>
      <c r="E82" s="15">
        <v>2197.3462500000005</v>
      </c>
      <c r="F82" s="22">
        <f>AVERAGE(F84,F81)</f>
        <v>2350.6493760499998</v>
      </c>
      <c r="G82" s="22">
        <f>AVERAGE(G84,G81)</f>
        <v>4.04</v>
      </c>
      <c r="H82" s="21">
        <v>2080</v>
      </c>
      <c r="J82" s="15">
        <v>106.21039300000001</v>
      </c>
      <c r="K82" s="22">
        <f>AVERAGE(K84,K81)</f>
        <v>1941.0501690000001</v>
      </c>
      <c r="L82" s="15">
        <v>39.6</v>
      </c>
      <c r="M82" s="15">
        <v>1650</v>
      </c>
      <c r="N82" s="15">
        <v>2.7482382793521114</v>
      </c>
    </row>
    <row r="83" spans="1:16">
      <c r="A83" s="122">
        <v>35</v>
      </c>
      <c r="B83" s="18">
        <v>39419</v>
      </c>
      <c r="C83" s="17">
        <v>57</v>
      </c>
      <c r="D83" s="43">
        <v>2</v>
      </c>
      <c r="E83" s="15">
        <v>2129.8096</v>
      </c>
      <c r="F83" s="22">
        <f>AVERAGE(F85,F82)</f>
        <v>2274.9996880250001</v>
      </c>
      <c r="G83" s="22">
        <f>AVERAGE(G85,G82)</f>
        <v>4.04</v>
      </c>
      <c r="H83" s="21">
        <v>2040</v>
      </c>
      <c r="J83" s="15">
        <v>106.21039300000001</v>
      </c>
      <c r="K83" s="22">
        <f>AVERAGE(K85,K82)</f>
        <v>1858.9200845</v>
      </c>
      <c r="L83" s="22">
        <f>AVERAGE(L82,L84)</f>
        <v>38.304000000000002</v>
      </c>
      <c r="M83" s="22">
        <f>AVERAGE(M82,M84)</f>
        <v>1596</v>
      </c>
      <c r="N83" s="22">
        <f>AVERAGE(N82,N84)</f>
        <v>2.7757465529924961</v>
      </c>
    </row>
    <row r="84" spans="1:16">
      <c r="A84" s="122">
        <v>36</v>
      </c>
      <c r="B84" s="18">
        <v>39420</v>
      </c>
      <c r="C84" s="17">
        <v>58</v>
      </c>
      <c r="D84" s="43">
        <v>2</v>
      </c>
      <c r="E84" s="15">
        <v>2040.7186999999999</v>
      </c>
      <c r="F84" s="15">
        <v>2581.1787521000001</v>
      </c>
      <c r="G84" s="15">
        <v>4.03</v>
      </c>
      <c r="H84" s="21">
        <v>2060</v>
      </c>
      <c r="J84" s="15">
        <v>106.21039300000001</v>
      </c>
      <c r="K84" s="15">
        <v>2237.3603380000004</v>
      </c>
      <c r="L84" s="15">
        <v>37.007999999999996</v>
      </c>
      <c r="M84" s="15">
        <v>1542</v>
      </c>
      <c r="N84" s="15">
        <v>2.8032548266328812</v>
      </c>
    </row>
    <row r="85" spans="1:16">
      <c r="A85" s="122">
        <v>37</v>
      </c>
      <c r="B85" s="18">
        <v>39424</v>
      </c>
      <c r="C85" s="17">
        <v>62</v>
      </c>
      <c r="D85" s="43">
        <v>2</v>
      </c>
      <c r="E85" s="15">
        <v>2197.3462500000005</v>
      </c>
      <c r="F85" s="15">
        <v>2199.35</v>
      </c>
      <c r="G85" s="15">
        <v>4.04</v>
      </c>
      <c r="H85" s="21">
        <v>2066.666666666667</v>
      </c>
      <c r="J85" s="15">
        <v>106.21039300000001</v>
      </c>
      <c r="K85" s="15">
        <v>1776.79</v>
      </c>
      <c r="L85" s="15">
        <v>47.304000000000002</v>
      </c>
      <c r="M85" s="15">
        <v>1971</v>
      </c>
      <c r="N85" s="15">
        <v>3.3040755158634201</v>
      </c>
    </row>
    <row r="86" spans="1:16">
      <c r="A86" s="122">
        <v>38</v>
      </c>
      <c r="B86" s="18">
        <v>39426</v>
      </c>
      <c r="C86" s="17">
        <v>64</v>
      </c>
      <c r="D86" s="43">
        <v>1</v>
      </c>
      <c r="E86" s="15">
        <v>1836.6718000000001</v>
      </c>
      <c r="F86" s="15">
        <v>2106.915</v>
      </c>
      <c r="G86" s="15">
        <v>3.66</v>
      </c>
      <c r="H86" s="21">
        <v>4000</v>
      </c>
      <c r="J86" s="15">
        <v>106.21039300000001</v>
      </c>
      <c r="K86" s="15">
        <v>1499.4849999999999</v>
      </c>
      <c r="L86" s="15">
        <v>72.467999999999989</v>
      </c>
      <c r="M86" s="15">
        <v>3019.5</v>
      </c>
      <c r="N86" s="15">
        <v>3.1603060954203537</v>
      </c>
    </row>
    <row r="87" spans="1:16">
      <c r="A87" s="122">
        <v>39</v>
      </c>
      <c r="B87" s="18">
        <v>39428</v>
      </c>
      <c r="C87" s="17">
        <v>66</v>
      </c>
      <c r="D87" s="43">
        <v>1</v>
      </c>
      <c r="E87" s="15">
        <v>2085.26415</v>
      </c>
      <c r="F87" s="15">
        <v>1961.6599999999996</v>
      </c>
      <c r="G87" s="15">
        <v>3.87</v>
      </c>
      <c r="H87" s="21">
        <v>4105.2631578947367</v>
      </c>
      <c r="J87" s="15">
        <v>106.21039300000001</v>
      </c>
      <c r="K87" s="15">
        <v>1446.665</v>
      </c>
      <c r="L87" s="15">
        <v>76.031999999999996</v>
      </c>
      <c r="M87" s="15">
        <v>3168</v>
      </c>
      <c r="N87" s="15">
        <v>2.8248969146894591</v>
      </c>
    </row>
    <row r="88" spans="1:16">
      <c r="A88" s="122">
        <v>40</v>
      </c>
      <c r="B88" s="18">
        <v>39430</v>
      </c>
      <c r="C88" s="17">
        <v>68</v>
      </c>
      <c r="D88" s="43">
        <v>1</v>
      </c>
      <c r="E88" s="15">
        <v>2172.9181000000003</v>
      </c>
      <c r="F88" s="15">
        <v>2120.12</v>
      </c>
      <c r="G88" s="15">
        <v>3.85</v>
      </c>
      <c r="H88" s="21">
        <v>4200</v>
      </c>
      <c r="J88" s="15">
        <v>125.26435000000001</v>
      </c>
      <c r="K88" s="15">
        <v>1565.5099999999998</v>
      </c>
      <c r="L88" s="15">
        <v>84.6</v>
      </c>
      <c r="M88" s="15">
        <v>3525</v>
      </c>
      <c r="N88" s="15">
        <v>2.9694043067286184</v>
      </c>
    </row>
    <row r="89" spans="1:16">
      <c r="A89" s="122">
        <v>41</v>
      </c>
      <c r="B89" s="18">
        <v>39433</v>
      </c>
      <c r="C89" s="17">
        <v>71</v>
      </c>
      <c r="D89" s="43">
        <v>1</v>
      </c>
      <c r="E89" s="15">
        <v>2085.26415</v>
      </c>
      <c r="F89" s="15">
        <v>2225.7599999999998</v>
      </c>
      <c r="G89" s="15">
        <v>3.57</v>
      </c>
      <c r="H89" s="21">
        <v>4382.608695652174</v>
      </c>
      <c r="J89" s="15">
        <v>376.73060000000004</v>
      </c>
      <c r="K89" s="15">
        <v>1710.7649999999999</v>
      </c>
      <c r="L89" s="15">
        <v>49.556571428571431</v>
      </c>
      <c r="M89" s="15">
        <v>2064.8571428571431</v>
      </c>
      <c r="N89" s="15">
        <v>1.9977899642590897</v>
      </c>
    </row>
    <row r="90" spans="1:16">
      <c r="A90" s="122">
        <v>42</v>
      </c>
      <c r="B90" s="18">
        <v>39435</v>
      </c>
      <c r="C90" s="17">
        <v>73</v>
      </c>
      <c r="D90" s="43">
        <v>1</v>
      </c>
      <c r="E90" s="15">
        <v>2144.1791000000003</v>
      </c>
      <c r="F90" s="15">
        <v>2067.2999999999997</v>
      </c>
      <c r="G90" s="15">
        <v>3.66</v>
      </c>
      <c r="H90" s="21">
        <v>4500</v>
      </c>
      <c r="J90" s="15">
        <v>370.9828</v>
      </c>
      <c r="K90" s="15">
        <v>1578.7149999999999</v>
      </c>
      <c r="L90" s="15">
        <v>86.759999999999991</v>
      </c>
      <c r="M90" s="15">
        <v>3615</v>
      </c>
      <c r="N90" s="15">
        <v>3.2821240816432438</v>
      </c>
      <c r="P90">
        <f>A90</f>
        <v>42</v>
      </c>
    </row>
    <row r="92" spans="1:16">
      <c r="A92" t="s">
        <v>33</v>
      </c>
      <c r="B92" s="144" t="s">
        <v>14</v>
      </c>
      <c r="C92" s="144"/>
      <c r="D92" s="139" t="s">
        <v>15</v>
      </c>
    </row>
    <row r="93" spans="1:16">
      <c r="B93" s="144"/>
      <c r="C93" s="144"/>
      <c r="D93" s="139"/>
    </row>
    <row r="94" spans="1:16">
      <c r="B94" s="7" t="s">
        <v>0</v>
      </c>
      <c r="C94" s="8" t="s">
        <v>1</v>
      </c>
      <c r="D94" s="9" t="s">
        <v>15</v>
      </c>
      <c r="E94" s="10" t="s">
        <v>4</v>
      </c>
      <c r="F94" s="10" t="s">
        <v>4</v>
      </c>
      <c r="G94" s="10" t="s">
        <v>5</v>
      </c>
      <c r="H94" s="11" t="s">
        <v>8</v>
      </c>
      <c r="J94" s="10" t="s">
        <v>5</v>
      </c>
      <c r="K94" s="10" t="s">
        <v>5</v>
      </c>
      <c r="L94" s="11" t="s">
        <v>19</v>
      </c>
      <c r="M94" s="11" t="s">
        <v>18</v>
      </c>
      <c r="N94" s="11"/>
    </row>
    <row r="95" spans="1:16">
      <c r="A95" s="122">
        <v>1</v>
      </c>
      <c r="B95" s="1">
        <v>39571</v>
      </c>
      <c r="C95" s="2">
        <v>0</v>
      </c>
      <c r="D95" s="31">
        <v>8</v>
      </c>
      <c r="E95" s="26">
        <v>4230.3828000000003</v>
      </c>
      <c r="F95" s="27">
        <v>4476.82</v>
      </c>
      <c r="G95" s="27">
        <v>4.8499999999999996</v>
      </c>
      <c r="H95" s="36">
        <v>510</v>
      </c>
      <c r="J95" s="26">
        <v>2.0000000000095497E-3</v>
      </c>
      <c r="K95" s="28">
        <v>4951.3680000000004</v>
      </c>
      <c r="L95" s="35">
        <v>12.11328</v>
      </c>
      <c r="M95" s="35">
        <v>504.71999999999997</v>
      </c>
      <c r="N95" s="35">
        <v>3.2108954306021826</v>
      </c>
    </row>
    <row r="96" spans="1:16">
      <c r="A96" s="122">
        <v>2</v>
      </c>
      <c r="B96" s="1">
        <v>39572</v>
      </c>
      <c r="C96" s="2">
        <v>1</v>
      </c>
      <c r="D96" s="31">
        <v>8</v>
      </c>
      <c r="E96" s="26">
        <v>3460.1776</v>
      </c>
      <c r="F96" s="27">
        <v>4476.82</v>
      </c>
      <c r="G96" s="27">
        <v>5.51</v>
      </c>
      <c r="H96" s="36">
        <v>503.88802488335926</v>
      </c>
      <c r="J96" s="26">
        <v>1758.8288</v>
      </c>
      <c r="K96" s="28">
        <v>4277.8159999999998</v>
      </c>
      <c r="L96" s="41">
        <f t="shared" ref="L96:N97" si="1">AVERAGE(L95,L98)</f>
        <v>11.286960000000001</v>
      </c>
      <c r="M96" s="41">
        <f t="shared" si="1"/>
        <v>470.28999999999996</v>
      </c>
      <c r="N96" s="41">
        <f t="shared" si="1"/>
        <v>2.9319328544769654</v>
      </c>
    </row>
    <row r="97" spans="1:14">
      <c r="A97" s="122">
        <v>3</v>
      </c>
      <c r="B97" s="1">
        <v>39573</v>
      </c>
      <c r="C97" s="2">
        <v>2</v>
      </c>
      <c r="D97" s="32">
        <v>8</v>
      </c>
      <c r="E97" s="26">
        <v>3454.4297999999999</v>
      </c>
      <c r="F97" s="27">
        <v>4354.3559999999998</v>
      </c>
      <c r="G97" s="27">
        <v>5.09</v>
      </c>
      <c r="H97" s="36">
        <v>512.62135922330094</v>
      </c>
      <c r="J97" s="26">
        <v>1278.8874999999998</v>
      </c>
      <c r="K97" s="28">
        <v>3573.6480000000001</v>
      </c>
      <c r="L97" s="41">
        <f t="shared" si="1"/>
        <v>9.9286799999999999</v>
      </c>
      <c r="M97" s="41">
        <f t="shared" si="1"/>
        <v>413.69499999999999</v>
      </c>
      <c r="N97" s="41">
        <f t="shared" si="1"/>
        <v>2.4314630152551633</v>
      </c>
    </row>
    <row r="98" spans="1:14">
      <c r="A98" s="122">
        <v>4</v>
      </c>
      <c r="B98" s="1">
        <v>39574</v>
      </c>
      <c r="C98" s="2">
        <v>3</v>
      </c>
      <c r="D98" s="32">
        <v>8</v>
      </c>
      <c r="E98" s="26">
        <v>3460.1776</v>
      </c>
      <c r="F98" s="27">
        <v>4354.3559999999998</v>
      </c>
      <c r="G98" s="27">
        <v>4.88</v>
      </c>
      <c r="H98" s="36">
        <v>501.34228187919462</v>
      </c>
      <c r="J98" s="26">
        <v>1135.1925000000001</v>
      </c>
      <c r="K98" s="28">
        <v>3680.8040000000001</v>
      </c>
      <c r="L98" s="35">
        <v>10.46064</v>
      </c>
      <c r="M98" s="35">
        <v>435.86</v>
      </c>
      <c r="N98" s="35">
        <v>2.6529702783517481</v>
      </c>
    </row>
    <row r="99" spans="1:14">
      <c r="A99" s="122">
        <v>5</v>
      </c>
      <c r="B99" s="1">
        <v>39575</v>
      </c>
      <c r="C99" s="2">
        <v>4</v>
      </c>
      <c r="D99" s="32">
        <v>8</v>
      </c>
      <c r="E99" s="26">
        <v>2977.3624</v>
      </c>
      <c r="F99" s="27">
        <v>4737.0559999999996</v>
      </c>
      <c r="G99" s="27">
        <v>5.09</v>
      </c>
      <c r="H99" s="36">
        <v>473.91304347826093</v>
      </c>
      <c r="J99" s="26">
        <v>1333.4915999999998</v>
      </c>
      <c r="K99" s="28">
        <v>3803.268</v>
      </c>
      <c r="L99" s="41">
        <f t="shared" ref="L99:N100" si="2">AVERAGE(L98,L101)</f>
        <v>8.5703999999999994</v>
      </c>
      <c r="M99" s="41">
        <f t="shared" si="2"/>
        <v>357.1</v>
      </c>
      <c r="N99" s="41">
        <f t="shared" si="2"/>
        <v>1.9309931760333616</v>
      </c>
    </row>
    <row r="100" spans="1:14">
      <c r="A100" s="122">
        <v>6</v>
      </c>
      <c r="B100" s="1">
        <v>39576</v>
      </c>
      <c r="C100" s="2">
        <v>5</v>
      </c>
      <c r="D100" s="32">
        <v>8</v>
      </c>
      <c r="E100" s="26">
        <v>3313.6087000000002</v>
      </c>
      <c r="F100" s="27">
        <v>5211.6039999999994</v>
      </c>
      <c r="G100" s="27">
        <v>4.9400000000000004</v>
      </c>
      <c r="H100" s="36">
        <v>428.57142857142856</v>
      </c>
      <c r="J100" s="26">
        <v>1132.3186000000001</v>
      </c>
      <c r="K100" s="28">
        <v>4017.5800000000004</v>
      </c>
      <c r="L100" s="41">
        <f t="shared" si="2"/>
        <v>6.6959999999999997</v>
      </c>
      <c r="M100" s="41">
        <f t="shared" si="2"/>
        <v>279</v>
      </c>
      <c r="N100" s="41">
        <f t="shared" si="2"/>
        <v>1.3997719153395431</v>
      </c>
    </row>
    <row r="101" spans="1:14">
      <c r="A101" s="122">
        <v>7</v>
      </c>
      <c r="B101" s="1">
        <v>39577</v>
      </c>
      <c r="C101" s="2">
        <v>6</v>
      </c>
      <c r="D101" s="32">
        <v>8</v>
      </c>
      <c r="E101" s="26">
        <v>3557.8901999999998</v>
      </c>
      <c r="F101" s="27">
        <v>4706.4400000000005</v>
      </c>
      <c r="G101" s="27">
        <v>4.84</v>
      </c>
      <c r="H101" s="36">
        <v>529.41176470588232</v>
      </c>
      <c r="J101" s="26">
        <v>997.24530000000004</v>
      </c>
      <c r="K101" s="28">
        <v>3711.42</v>
      </c>
      <c r="L101" s="41">
        <f>AVERAGE(L102,L104)</f>
        <v>6.6801599999999999</v>
      </c>
      <c r="M101" s="41">
        <f>AVERAGE(M102,M104)</f>
        <v>278.34000000000003</v>
      </c>
      <c r="N101" s="41">
        <f>AVERAGE(N102,N104)</f>
        <v>1.2090160737149753</v>
      </c>
    </row>
    <row r="102" spans="1:14">
      <c r="A102" s="122">
        <v>8</v>
      </c>
      <c r="B102" s="1">
        <v>39578</v>
      </c>
      <c r="C102" s="2">
        <v>7</v>
      </c>
      <c r="D102" s="32">
        <v>8</v>
      </c>
      <c r="E102" s="26">
        <v>3644.1071999999999</v>
      </c>
      <c r="F102" s="29">
        <f>AVERAGE(F100,F101)</f>
        <v>4959.0219999999999</v>
      </c>
      <c r="G102" s="27">
        <v>5.03</v>
      </c>
      <c r="H102" s="36">
        <v>488.88888888888886</v>
      </c>
      <c r="J102" s="26">
        <v>287.39200000000005</v>
      </c>
      <c r="K102" s="29">
        <f>AVERAGE(K100,K101)</f>
        <v>3864.5</v>
      </c>
      <c r="L102" s="35">
        <v>4.8216000000000001</v>
      </c>
      <c r="M102" s="35">
        <v>200.9</v>
      </c>
      <c r="N102" s="35">
        <v>0.86855065464572478</v>
      </c>
    </row>
    <row r="103" spans="1:14">
      <c r="A103" s="122">
        <v>9</v>
      </c>
      <c r="B103" s="1">
        <v>39579</v>
      </c>
      <c r="C103" s="2">
        <v>8</v>
      </c>
      <c r="D103" s="32">
        <v>8</v>
      </c>
      <c r="E103" s="26">
        <v>3632.6116000000002</v>
      </c>
      <c r="F103" s="29">
        <f>AVERAGE(F101,F102)</f>
        <v>4832.7309999999998</v>
      </c>
      <c r="G103" s="27">
        <v>5.47</v>
      </c>
      <c r="H103" s="29">
        <f>AVERAGE(H101,H102)</f>
        <v>509.15032679738556</v>
      </c>
      <c r="J103" s="26">
        <v>324.7527</v>
      </c>
      <c r="K103" s="29">
        <f>AVERAGE(K101,K102)</f>
        <v>3787.96</v>
      </c>
      <c r="L103" s="29">
        <f>AVERAGE(L101,L102)</f>
        <v>5.7508800000000004</v>
      </c>
      <c r="M103" s="29">
        <f>AVERAGE(M101,M102)</f>
        <v>239.62</v>
      </c>
      <c r="N103" s="29">
        <f>AVERAGE(N101,N102)</f>
        <v>1.0387833641803501</v>
      </c>
    </row>
    <row r="104" spans="1:14">
      <c r="A104" s="122">
        <v>10</v>
      </c>
      <c r="B104" s="1">
        <v>39580</v>
      </c>
      <c r="C104" s="2">
        <v>9</v>
      </c>
      <c r="D104" s="32">
        <v>8</v>
      </c>
      <c r="E104" s="26">
        <v>3948.7406000000005</v>
      </c>
      <c r="F104" s="27">
        <v>5180.9879999999994</v>
      </c>
      <c r="G104" s="27">
        <v>5.27</v>
      </c>
      <c r="H104" s="36">
        <v>428.57142857142856</v>
      </c>
      <c r="J104" s="26">
        <v>186.80550000000005</v>
      </c>
      <c r="K104" s="28">
        <v>4140.0439999999999</v>
      </c>
      <c r="L104" s="35">
        <v>8.5387199999999996</v>
      </c>
      <c r="M104" s="35">
        <v>355.78000000000003</v>
      </c>
      <c r="N104" s="35">
        <v>1.549481492784226</v>
      </c>
    </row>
    <row r="105" spans="1:14">
      <c r="A105" s="122">
        <v>11</v>
      </c>
      <c r="B105" s="1">
        <v>39581</v>
      </c>
      <c r="C105" s="2">
        <v>10</v>
      </c>
      <c r="D105" s="32">
        <v>8</v>
      </c>
      <c r="E105" s="26">
        <v>3644.1071999999999</v>
      </c>
      <c r="F105" s="29">
        <f>AVERAGE(F103,F104)</f>
        <v>5006.8594999999996</v>
      </c>
      <c r="G105" s="27">
        <v>5.55</v>
      </c>
      <c r="H105" s="36">
        <v>440</v>
      </c>
      <c r="J105" s="26">
        <v>2.0000000000095497E-3</v>
      </c>
      <c r="K105" s="29">
        <f>AVERAGE(K103,K104)</f>
        <v>3964.002</v>
      </c>
      <c r="L105" s="29">
        <f>AVERAGE(L103,L104)</f>
        <v>7.1448</v>
      </c>
      <c r="M105" s="29">
        <f>AVERAGE(M103,M104)</f>
        <v>297.70000000000005</v>
      </c>
      <c r="N105" s="29">
        <f>AVERAGE(N103,N104)</f>
        <v>1.2941324284822882</v>
      </c>
    </row>
    <row r="106" spans="1:14">
      <c r="A106" s="122">
        <v>12</v>
      </c>
      <c r="B106" s="1">
        <v>39582</v>
      </c>
      <c r="C106" s="2">
        <v>11</v>
      </c>
      <c r="D106" s="32">
        <v>8</v>
      </c>
      <c r="E106" s="26">
        <v>3948.7406000000005</v>
      </c>
      <c r="F106" s="27">
        <v>4767.6720000000005</v>
      </c>
      <c r="G106" s="27">
        <v>5.6</v>
      </c>
      <c r="H106" s="36">
        <v>428.57142857142856</v>
      </c>
      <c r="J106" s="26">
        <v>2.0000000000095497E-3</v>
      </c>
      <c r="K106" s="28">
        <v>4048.1960000000004</v>
      </c>
      <c r="L106" s="35">
        <v>6.3052800000000007</v>
      </c>
      <c r="M106" s="35">
        <v>262.71999999999997</v>
      </c>
      <c r="N106" s="35">
        <v>1.1014160810707287</v>
      </c>
    </row>
    <row r="107" spans="1:14">
      <c r="A107" s="122">
        <v>13</v>
      </c>
      <c r="B107" s="1">
        <v>39583</v>
      </c>
      <c r="C107" s="2">
        <v>12</v>
      </c>
      <c r="D107" s="32">
        <v>8</v>
      </c>
      <c r="E107" s="29">
        <f t="shared" ref="E107:F109" si="3">AVERAGE(E105,E106)</f>
        <v>3796.4239000000002</v>
      </c>
      <c r="F107" s="29">
        <f t="shared" si="3"/>
        <v>4887.2657500000005</v>
      </c>
      <c r="G107" s="27">
        <v>5.7</v>
      </c>
      <c r="H107" s="36">
        <v>384</v>
      </c>
      <c r="J107" s="29">
        <f>AVERAGE(J105,J106)</f>
        <v>2.0000000000095497E-3</v>
      </c>
      <c r="K107" s="29">
        <f>AVERAGE(K105,K106)</f>
        <v>4006.0990000000002</v>
      </c>
      <c r="L107" s="29">
        <f>AVERAGE(L105,L106)</f>
        <v>6.7250399999999999</v>
      </c>
      <c r="M107" s="29">
        <f>AVERAGE(M105,M106)</f>
        <v>280.21000000000004</v>
      </c>
      <c r="N107" s="29">
        <f>AVERAGE(N105,N106)</f>
        <v>1.1977742547765085</v>
      </c>
    </row>
    <row r="108" spans="1:14">
      <c r="A108" s="122">
        <v>14</v>
      </c>
      <c r="B108" s="1">
        <v>39585</v>
      </c>
      <c r="C108" s="2">
        <v>14</v>
      </c>
      <c r="D108" s="32">
        <v>8</v>
      </c>
      <c r="E108" s="26">
        <v>3632.6116000000002</v>
      </c>
      <c r="F108" s="29">
        <f t="shared" si="3"/>
        <v>4827.4688750000005</v>
      </c>
      <c r="G108" s="27">
        <v>6.03</v>
      </c>
      <c r="H108" s="36">
        <v>392.30769230769232</v>
      </c>
      <c r="J108" s="26">
        <v>2.0000000000095497E-3</v>
      </c>
      <c r="K108" s="29">
        <f t="shared" ref="K108:N109" si="4">AVERAGE(K106,K107)</f>
        <v>4027.1475</v>
      </c>
      <c r="L108" s="29">
        <f t="shared" si="4"/>
        <v>6.5151599999999998</v>
      </c>
      <c r="M108" s="29">
        <f t="shared" si="4"/>
        <v>271.46500000000003</v>
      </c>
      <c r="N108" s="29">
        <f t="shared" si="4"/>
        <v>1.1495951679236187</v>
      </c>
    </row>
    <row r="109" spans="1:14">
      <c r="A109" s="122">
        <v>15</v>
      </c>
      <c r="B109" s="1">
        <v>39586</v>
      </c>
      <c r="C109" s="2">
        <v>15</v>
      </c>
      <c r="D109" s="32">
        <v>8</v>
      </c>
      <c r="E109" s="29">
        <f>AVERAGE(E107,E108)</f>
        <v>3714.51775</v>
      </c>
      <c r="F109" s="29">
        <f t="shared" si="3"/>
        <v>4857.3673125000005</v>
      </c>
      <c r="G109" s="27">
        <v>6.01</v>
      </c>
      <c r="H109" s="36">
        <v>400</v>
      </c>
      <c r="J109" s="29">
        <f>AVERAGE(J107,J108)</f>
        <v>2.0000000000095497E-3</v>
      </c>
      <c r="K109" s="29">
        <f t="shared" si="4"/>
        <v>4016.6232500000001</v>
      </c>
      <c r="L109" s="29">
        <f t="shared" si="4"/>
        <v>6.6200999999999999</v>
      </c>
      <c r="M109" s="29">
        <f t="shared" si="4"/>
        <v>275.83750000000003</v>
      </c>
      <c r="N109" s="29">
        <f t="shared" si="4"/>
        <v>1.1736847113500635</v>
      </c>
    </row>
    <row r="110" spans="1:14">
      <c r="A110" s="122">
        <v>16</v>
      </c>
      <c r="B110" s="1">
        <v>39588</v>
      </c>
      <c r="C110" s="2">
        <v>17</v>
      </c>
      <c r="D110" s="32">
        <v>8</v>
      </c>
      <c r="E110" s="26">
        <v>3736.0719999999997</v>
      </c>
      <c r="F110" s="27">
        <v>5823.9240000000009</v>
      </c>
      <c r="G110" s="27">
        <v>6.09</v>
      </c>
      <c r="H110" s="36">
        <v>480</v>
      </c>
      <c r="J110" s="26">
        <v>2.0000000000095497E-3</v>
      </c>
      <c r="K110" s="28">
        <v>3497.1080000000002</v>
      </c>
      <c r="L110" s="35">
        <v>6.748800000000001</v>
      </c>
      <c r="M110" s="35">
        <v>281.2</v>
      </c>
      <c r="N110" s="35">
        <v>1.1124972643126521</v>
      </c>
    </row>
    <row r="111" spans="1:14">
      <c r="A111" s="122">
        <v>17</v>
      </c>
      <c r="B111" s="1">
        <v>39589</v>
      </c>
      <c r="C111" s="2">
        <v>18</v>
      </c>
      <c r="D111" s="32">
        <v>8</v>
      </c>
      <c r="E111" s="26">
        <v>3948.7406000000005</v>
      </c>
      <c r="F111" s="27">
        <v>4905.4439999999995</v>
      </c>
      <c r="G111" s="27">
        <v>5.87</v>
      </c>
      <c r="H111" s="36">
        <v>442.10526315789474</v>
      </c>
      <c r="J111" s="26">
        <v>2.0000000000095497E-3</v>
      </c>
      <c r="K111" s="28">
        <v>3711.42</v>
      </c>
      <c r="L111" s="35">
        <v>9.8006399999999996</v>
      </c>
      <c r="M111" s="35">
        <v>408.36</v>
      </c>
      <c r="N111" s="35">
        <v>1.659583095072664</v>
      </c>
    </row>
    <row r="112" spans="1:14">
      <c r="A112" s="122">
        <v>18</v>
      </c>
      <c r="B112" s="1">
        <v>39590</v>
      </c>
      <c r="C112" s="2">
        <v>19</v>
      </c>
      <c r="D112" s="32">
        <v>8</v>
      </c>
      <c r="E112" s="29">
        <f>AVERAGE(E110,E111)</f>
        <v>3842.4063000000001</v>
      </c>
      <c r="F112" s="29">
        <f>AVERAGE(F110,F111)</f>
        <v>5364.6840000000002</v>
      </c>
      <c r="G112" s="27">
        <v>5.85</v>
      </c>
      <c r="H112" s="36">
        <v>432</v>
      </c>
      <c r="J112" s="29">
        <f>AVERAGE(J110,J111)</f>
        <v>2.0000000000095497E-3</v>
      </c>
      <c r="K112" s="29">
        <f>AVERAGE(K110,K111)</f>
        <v>3604.2640000000001</v>
      </c>
      <c r="L112" s="29">
        <f>AVERAGE(L110,L111)</f>
        <v>8.2747200000000003</v>
      </c>
      <c r="M112" s="29">
        <f>AVERAGE(M110,M111)</f>
        <v>344.78</v>
      </c>
      <c r="N112" s="29">
        <f>AVERAGE(N110,N111)</f>
        <v>1.386040179692658</v>
      </c>
    </row>
    <row r="113" spans="1:14">
      <c r="A113" s="122">
        <v>19</v>
      </c>
      <c r="B113" s="1">
        <v>39591</v>
      </c>
      <c r="C113" s="2">
        <v>20</v>
      </c>
      <c r="D113" s="32">
        <v>8</v>
      </c>
      <c r="E113" s="26">
        <v>3603.8726000000001</v>
      </c>
      <c r="F113" s="27">
        <v>5318.76</v>
      </c>
      <c r="G113" s="27">
        <v>5.82</v>
      </c>
      <c r="H113" s="36">
        <v>485.71428571428572</v>
      </c>
      <c r="J113" s="26">
        <v>2.0000000000095497E-3</v>
      </c>
      <c r="K113" s="28">
        <v>3772.652</v>
      </c>
      <c r="L113" s="35">
        <v>8.5171200000000002</v>
      </c>
      <c r="M113" s="35">
        <v>354.88</v>
      </c>
      <c r="N113" s="35">
        <v>1.4383723831440074</v>
      </c>
    </row>
    <row r="114" spans="1:14">
      <c r="A114" s="122">
        <v>20</v>
      </c>
      <c r="B114" s="1">
        <v>39594</v>
      </c>
      <c r="C114" s="2">
        <v>23</v>
      </c>
      <c r="D114" s="32">
        <v>8</v>
      </c>
      <c r="E114" s="26">
        <v>4239.0045000000009</v>
      </c>
      <c r="F114" s="27">
        <v>4859.5200000000004</v>
      </c>
      <c r="G114" s="27">
        <v>5.66</v>
      </c>
      <c r="H114" s="36">
        <v>425.58139534883719</v>
      </c>
      <c r="J114" s="26">
        <v>34.488800000000012</v>
      </c>
      <c r="K114" s="28">
        <v>3772.652</v>
      </c>
      <c r="L114" s="35">
        <v>13.43328</v>
      </c>
      <c r="M114" s="35">
        <v>559.72</v>
      </c>
      <c r="N114" s="35">
        <v>2.2192799533985936</v>
      </c>
    </row>
    <row r="115" spans="1:14">
      <c r="A115" s="122">
        <v>21</v>
      </c>
      <c r="B115" s="1">
        <v>39595</v>
      </c>
      <c r="C115" s="2">
        <v>24</v>
      </c>
      <c r="D115" s="32">
        <v>8</v>
      </c>
      <c r="E115" s="29">
        <f>AVERAGE(E113,E114)</f>
        <v>3921.4385500000008</v>
      </c>
      <c r="F115" s="29">
        <f>AVERAGE(F113,F114)</f>
        <v>5089.1400000000003</v>
      </c>
      <c r="G115" s="27">
        <v>5.88</v>
      </c>
      <c r="H115" s="29">
        <f>AVERAGE(H113,H114)</f>
        <v>455.64784053156143</v>
      </c>
      <c r="J115" s="29">
        <f>AVERAGE(J113,J114)</f>
        <v>17.245400000000011</v>
      </c>
      <c r="K115" s="29">
        <f>AVERAGE(K113,K114)</f>
        <v>3772.652</v>
      </c>
      <c r="L115" s="29">
        <f>AVERAGE(L113,L114)</f>
        <v>10.975200000000001</v>
      </c>
      <c r="M115" s="29">
        <f>AVERAGE(M113,M114)</f>
        <v>457.3</v>
      </c>
      <c r="N115" s="29">
        <f>AVERAGE(N113,N114)</f>
        <v>1.8288261682713005</v>
      </c>
    </row>
    <row r="116" spans="1:14">
      <c r="A116" s="122">
        <v>22</v>
      </c>
      <c r="B116" s="1">
        <v>39596</v>
      </c>
      <c r="C116" s="2">
        <v>25</v>
      </c>
      <c r="D116" s="32">
        <v>8</v>
      </c>
      <c r="E116" s="26">
        <v>3908.5059999999999</v>
      </c>
      <c r="F116" s="27">
        <v>4660.5159999999996</v>
      </c>
      <c r="G116" s="27">
        <v>5.35</v>
      </c>
      <c r="H116" s="36">
        <v>417.39130434782606</v>
      </c>
      <c r="J116" s="26">
        <v>31.61490000000002</v>
      </c>
      <c r="K116" s="28">
        <v>2991.9439999999995</v>
      </c>
      <c r="L116" s="35">
        <v>14.388960000000001</v>
      </c>
      <c r="M116" s="35">
        <v>599.54</v>
      </c>
      <c r="N116" s="35">
        <v>2.6286395742269995</v>
      </c>
    </row>
    <row r="117" spans="1:14">
      <c r="A117" s="122">
        <v>23</v>
      </c>
      <c r="B117" s="1">
        <v>39598</v>
      </c>
      <c r="C117" s="2">
        <v>27</v>
      </c>
      <c r="D117" s="32">
        <v>8</v>
      </c>
      <c r="E117" s="26">
        <v>3690.0896000000002</v>
      </c>
      <c r="F117" s="27">
        <v>5135.0640000000003</v>
      </c>
      <c r="G117" s="27">
        <v>4.9800000000000004</v>
      </c>
      <c r="H117" s="36">
        <v>435.44303797468353</v>
      </c>
      <c r="J117" s="26">
        <v>20.11930000000001</v>
      </c>
      <c r="K117" s="28">
        <v>3451.1840000000002</v>
      </c>
      <c r="L117" s="35">
        <v>12.942240000000002</v>
      </c>
      <c r="M117" s="35">
        <v>539.26</v>
      </c>
      <c r="N117" s="35">
        <v>2.3941104586785169</v>
      </c>
    </row>
    <row r="118" spans="1:14">
      <c r="A118" s="122">
        <v>24</v>
      </c>
      <c r="B118" s="1">
        <v>39601</v>
      </c>
      <c r="C118" s="2">
        <v>30</v>
      </c>
      <c r="D118" s="32">
        <v>8</v>
      </c>
      <c r="E118" s="26">
        <v>4239.0045000000009</v>
      </c>
      <c r="F118" s="27">
        <v>4339.0479999999998</v>
      </c>
      <c r="G118" s="27">
        <v>4.66</v>
      </c>
      <c r="H118" s="36">
        <v>535.71428571428567</v>
      </c>
      <c r="J118" s="26">
        <v>278.77030000000002</v>
      </c>
      <c r="K118" s="28">
        <v>3619.5720000000001</v>
      </c>
      <c r="L118" s="35">
        <v>17.351999999999997</v>
      </c>
      <c r="M118" s="35">
        <v>723</v>
      </c>
      <c r="N118" s="35">
        <v>2.4178206198497354</v>
      </c>
    </row>
    <row r="119" spans="1:14">
      <c r="A119" s="122">
        <v>25</v>
      </c>
      <c r="B119" s="1">
        <v>39603</v>
      </c>
      <c r="C119" s="2">
        <v>32</v>
      </c>
      <c r="D119" s="32">
        <v>6</v>
      </c>
      <c r="E119" s="26">
        <v>3908.5059999999999</v>
      </c>
      <c r="F119" s="27">
        <v>4752.3639999999996</v>
      </c>
      <c r="G119" s="27">
        <v>4.29</v>
      </c>
      <c r="H119" s="39">
        <v>690.37267080745335</v>
      </c>
      <c r="J119" s="26">
        <v>428.2131</v>
      </c>
      <c r="K119" s="28">
        <v>3543.0320000000002</v>
      </c>
      <c r="L119" s="35">
        <v>17.633279999999999</v>
      </c>
      <c r="M119" s="35">
        <v>734.72</v>
      </c>
      <c r="N119" s="35">
        <v>2.169513480141906</v>
      </c>
    </row>
    <row r="120" spans="1:14">
      <c r="A120" s="122">
        <v>26</v>
      </c>
      <c r="B120" s="1">
        <v>39605</v>
      </c>
      <c r="C120" s="2">
        <v>34</v>
      </c>
      <c r="D120" s="32">
        <v>6</v>
      </c>
      <c r="E120" s="26">
        <v>3549.2684999999997</v>
      </c>
      <c r="F120" s="27">
        <v>4706.4400000000005</v>
      </c>
      <c r="G120" s="27">
        <v>4.3600000000000003</v>
      </c>
      <c r="H120" s="39">
        <v>675.79365079365073</v>
      </c>
      <c r="J120" s="26">
        <v>229.91400000000004</v>
      </c>
      <c r="K120" s="28">
        <v>4078.8120000000004</v>
      </c>
      <c r="L120" s="35">
        <v>19.434240000000003</v>
      </c>
      <c r="M120" s="35">
        <v>809.76</v>
      </c>
      <c r="N120" s="35">
        <v>2.5611113075216085</v>
      </c>
    </row>
    <row r="121" spans="1:14">
      <c r="A121" s="122">
        <v>27</v>
      </c>
      <c r="B121" s="1">
        <v>39608</v>
      </c>
      <c r="C121" s="2">
        <v>37</v>
      </c>
      <c r="D121" s="32">
        <v>6</v>
      </c>
      <c r="E121" s="26">
        <v>4011.9664000000002</v>
      </c>
      <c r="F121" s="27">
        <v>3803.268</v>
      </c>
      <c r="G121" s="27">
        <v>4.58</v>
      </c>
      <c r="H121" s="39">
        <v>644.41837732160309</v>
      </c>
      <c r="J121" s="26">
        <v>456.95210000000003</v>
      </c>
      <c r="K121" s="28">
        <v>2180.62</v>
      </c>
      <c r="L121" s="35">
        <v>20.92848</v>
      </c>
      <c r="M121" s="35">
        <v>872.0200000000001</v>
      </c>
      <c r="N121" s="35">
        <v>2.7005800440372254</v>
      </c>
    </row>
    <row r="122" spans="1:14">
      <c r="A122" s="122">
        <v>28</v>
      </c>
      <c r="B122" s="1">
        <v>39611</v>
      </c>
      <c r="C122" s="2">
        <v>40</v>
      </c>
      <c r="D122" s="32">
        <v>6</v>
      </c>
      <c r="E122" s="26">
        <v>4011.9664000000002</v>
      </c>
      <c r="F122" s="27">
        <v>5303.4519999999993</v>
      </c>
      <c r="G122" s="27">
        <v>4.22</v>
      </c>
      <c r="H122" s="39">
        <v>684.7012822724397</v>
      </c>
      <c r="J122" s="26">
        <v>293.13980000000004</v>
      </c>
      <c r="K122" s="28">
        <v>4094.1200000000003</v>
      </c>
      <c r="L122" s="35">
        <v>15.157439999999999</v>
      </c>
      <c r="M122" s="35">
        <v>631.56000000000006</v>
      </c>
      <c r="N122" s="35">
        <v>1.7597356143422376</v>
      </c>
    </row>
    <row r="123" spans="1:14">
      <c r="A123" s="122">
        <v>29</v>
      </c>
      <c r="B123" s="1">
        <v>39612</v>
      </c>
      <c r="C123" s="2">
        <v>41</v>
      </c>
      <c r="D123" s="32">
        <v>6</v>
      </c>
      <c r="E123" s="26">
        <v>3549.2684999999997</v>
      </c>
      <c r="F123" s="27">
        <v>4675.8240000000005</v>
      </c>
      <c r="G123" s="27">
        <v>4.7300000000000004</v>
      </c>
      <c r="H123" s="39">
        <v>677.46807029507454</v>
      </c>
      <c r="J123" s="26">
        <v>149.44480000000004</v>
      </c>
      <c r="K123" s="28">
        <v>3497.1080000000002</v>
      </c>
      <c r="L123" s="35">
        <v>15.157439999999999</v>
      </c>
      <c r="M123" s="35">
        <v>631.56000000000006</v>
      </c>
      <c r="N123" s="35">
        <v>1.9454015839843786</v>
      </c>
    </row>
    <row r="124" spans="1:14">
      <c r="A124" s="122">
        <v>30</v>
      </c>
      <c r="B124" s="1">
        <v>39613</v>
      </c>
      <c r="C124" s="2">
        <v>42</v>
      </c>
      <c r="D124" s="32">
        <v>6</v>
      </c>
      <c r="E124" s="29">
        <f>AVERAGE(E122,E123)</f>
        <v>3780.6174499999997</v>
      </c>
      <c r="F124" s="29">
        <f>AVERAGE(F122,F123)</f>
        <v>4989.6379999999999</v>
      </c>
      <c r="G124" s="27">
        <v>4.49</v>
      </c>
      <c r="H124" s="29">
        <f>AVERAGE(H122,H123)</f>
        <v>681.08467628375706</v>
      </c>
      <c r="J124" s="29">
        <f>AVERAGE(J122,J123)</f>
        <v>221.29230000000004</v>
      </c>
      <c r="K124" s="29">
        <f>AVERAGE(K122,K123)</f>
        <v>3795.6140000000005</v>
      </c>
      <c r="L124" s="29">
        <f>AVERAGE(L122,L123)</f>
        <v>15.157439999999999</v>
      </c>
      <c r="M124" s="29">
        <f>AVERAGE(M122,M123)</f>
        <v>631.56000000000006</v>
      </c>
      <c r="N124" s="29">
        <f>AVERAGE(N122,N123)</f>
        <v>1.8525685991633081</v>
      </c>
    </row>
    <row r="125" spans="1:14">
      <c r="A125" s="122">
        <v>31</v>
      </c>
      <c r="B125" s="1">
        <v>39616</v>
      </c>
      <c r="C125" s="2">
        <v>45</v>
      </c>
      <c r="D125" s="32">
        <v>6</v>
      </c>
      <c r="E125" s="26">
        <v>3868.2714000000005</v>
      </c>
      <c r="F125" s="27">
        <v>4997.2919999999995</v>
      </c>
      <c r="G125" s="27">
        <v>4.4400000000000004</v>
      </c>
      <c r="H125" s="39">
        <v>613.56772506026266</v>
      </c>
      <c r="J125" s="26">
        <v>11.497600000000006</v>
      </c>
      <c r="K125" s="28">
        <v>3925.7320000000004</v>
      </c>
      <c r="L125" s="35">
        <v>11.873279999999999</v>
      </c>
      <c r="M125" s="35">
        <v>494.72000000000008</v>
      </c>
      <c r="N125" s="35">
        <v>1.4832442395749756</v>
      </c>
    </row>
    <row r="126" spans="1:14">
      <c r="A126" s="122">
        <v>32</v>
      </c>
      <c r="B126" s="1">
        <v>39617</v>
      </c>
      <c r="C126" s="2">
        <v>46</v>
      </c>
      <c r="D126" s="32">
        <v>6</v>
      </c>
      <c r="E126" s="29">
        <f>AVERAGE(E124,E125)</f>
        <v>3824.4444250000001</v>
      </c>
      <c r="F126" s="29">
        <f>AVERAGE(F124,F125)</f>
        <v>4993.4650000000001</v>
      </c>
      <c r="G126" s="29">
        <f>AVERAGE(G124,G125)</f>
        <v>4.4649999999999999</v>
      </c>
      <c r="H126" s="39">
        <v>658.74861572535985</v>
      </c>
      <c r="J126" s="29">
        <f>AVERAGE(J124,J125)</f>
        <v>116.39495000000002</v>
      </c>
      <c r="K126" s="29">
        <f>AVERAGE(K124,K125)</f>
        <v>3860.6730000000007</v>
      </c>
      <c r="L126" s="29">
        <f>AVERAGE(L124,L125)</f>
        <v>13.515359999999999</v>
      </c>
      <c r="M126" s="29">
        <f>AVERAGE(M124,M125)</f>
        <v>563.1400000000001</v>
      </c>
      <c r="N126" s="29">
        <f>AVERAGE(N124,N125)</f>
        <v>1.667906419369142</v>
      </c>
    </row>
    <row r="127" spans="1:14">
      <c r="A127" s="122">
        <v>33</v>
      </c>
      <c r="B127" s="1">
        <v>39619</v>
      </c>
      <c r="C127" s="2">
        <v>48</v>
      </c>
      <c r="D127" s="32">
        <v>6</v>
      </c>
      <c r="E127" s="26">
        <v>4342.4649000000009</v>
      </c>
      <c r="F127" s="27">
        <v>4890.1359999999995</v>
      </c>
      <c r="G127" s="27">
        <v>4.58</v>
      </c>
      <c r="H127" s="39">
        <v>676.07565011820327</v>
      </c>
      <c r="J127" s="26">
        <v>195.42720000000003</v>
      </c>
      <c r="K127" s="28">
        <v>3543.0320000000002</v>
      </c>
      <c r="L127" s="35">
        <v>3.2088000000000001</v>
      </c>
      <c r="M127" s="35">
        <v>133.69999999999999</v>
      </c>
      <c r="N127" s="35">
        <v>0.33832805087247431</v>
      </c>
    </row>
    <row r="128" spans="1:14">
      <c r="A128" s="122">
        <v>34</v>
      </c>
      <c r="B128" s="1">
        <v>39620</v>
      </c>
      <c r="C128" s="2">
        <v>49</v>
      </c>
      <c r="D128" s="32">
        <v>6</v>
      </c>
      <c r="E128" s="29">
        <f>AVERAGE(E126,E127)</f>
        <v>4083.4546625000003</v>
      </c>
      <c r="F128" s="29">
        <f>AVERAGE(F126,F127)</f>
        <v>4941.8004999999994</v>
      </c>
      <c r="G128" s="27">
        <v>4.54</v>
      </c>
      <c r="H128" s="29">
        <f>AVERAGE(H126,H127)</f>
        <v>667.41213292178156</v>
      </c>
      <c r="J128" s="29">
        <f>AVERAGE(J126,J127)</f>
        <v>155.91107500000004</v>
      </c>
      <c r="K128" s="29">
        <f>AVERAGE(K126,K127)</f>
        <v>3701.8525000000004</v>
      </c>
      <c r="L128" s="29">
        <f>AVERAGE(L126,L127)</f>
        <v>8.3620799999999988</v>
      </c>
      <c r="M128" s="29">
        <f>AVERAGE(M126,M127)</f>
        <v>348.42000000000007</v>
      </c>
      <c r="N128" s="29">
        <f>AVERAGE(N126,N127)</f>
        <v>1.0031172351208082</v>
      </c>
    </row>
    <row r="129" spans="1:14">
      <c r="A129" s="122">
        <v>35</v>
      </c>
      <c r="B129" s="1">
        <v>39622</v>
      </c>
      <c r="C129" s="2">
        <v>51</v>
      </c>
      <c r="D129" s="32">
        <v>6</v>
      </c>
      <c r="E129" s="26">
        <v>4540.764000000001</v>
      </c>
      <c r="F129" s="27">
        <v>6375.0119999999988</v>
      </c>
      <c r="G129" s="27">
        <v>4.92</v>
      </c>
      <c r="H129" s="39">
        <v>709.1153774924378</v>
      </c>
      <c r="J129" s="26">
        <v>433.96090000000009</v>
      </c>
      <c r="K129" s="28">
        <v>4185.9679999999998</v>
      </c>
      <c r="L129" s="35">
        <v>20.84928</v>
      </c>
      <c r="M129" s="35">
        <v>868.72</v>
      </c>
      <c r="N129" s="35">
        <v>2.0936486036183273</v>
      </c>
    </row>
    <row r="130" spans="1:14">
      <c r="A130" s="122">
        <v>36</v>
      </c>
      <c r="B130" s="1">
        <v>39623</v>
      </c>
      <c r="C130" s="2">
        <v>52</v>
      </c>
      <c r="D130" s="32">
        <v>6</v>
      </c>
      <c r="E130" s="29">
        <f>AVERAGE(E128,E129)</f>
        <v>4312.1093312500007</v>
      </c>
      <c r="F130" s="29">
        <f>AVERAGE(F128,F129)</f>
        <v>5658.4062499999991</v>
      </c>
      <c r="G130" s="27">
        <v>4.6500000000000004</v>
      </c>
      <c r="H130" s="29">
        <f>AVERAGE(H128,H129)</f>
        <v>688.26375520710963</v>
      </c>
      <c r="J130" s="29">
        <f>AVERAGE(J128,J129)</f>
        <v>294.93598750000007</v>
      </c>
      <c r="K130" s="29">
        <f>AVERAGE(K128,K129)</f>
        <v>3943.9102499999999</v>
      </c>
      <c r="L130" s="29">
        <f>AVERAGE(L128,L129)</f>
        <v>14.60568</v>
      </c>
      <c r="M130" s="29">
        <f>AVERAGE(M128,M129)</f>
        <v>608.57000000000005</v>
      </c>
      <c r="N130" s="29">
        <f>AVERAGE(N128,N129)</f>
        <v>1.5483829193695677</v>
      </c>
    </row>
    <row r="131" spans="1:14">
      <c r="A131" s="122">
        <v>37</v>
      </c>
      <c r="B131" s="1">
        <v>39624</v>
      </c>
      <c r="C131" s="2">
        <v>53</v>
      </c>
      <c r="D131" s="32">
        <v>6</v>
      </c>
      <c r="E131" s="26">
        <v>4290.7347</v>
      </c>
      <c r="F131" s="27">
        <v>5395.2999999999993</v>
      </c>
      <c r="G131" s="27">
        <v>4.6399999999999997</v>
      </c>
      <c r="H131" s="39">
        <v>624.17647058823525</v>
      </c>
      <c r="J131" s="26">
        <v>123.57969999999999</v>
      </c>
      <c r="K131" s="28">
        <v>3818.576</v>
      </c>
      <c r="L131" s="29">
        <f>AVERAGE(L129,L130)</f>
        <v>17.72748</v>
      </c>
      <c r="M131" s="29">
        <f>AVERAGE(M129,M130)</f>
        <v>738.64499999999998</v>
      </c>
      <c r="N131" s="29">
        <f>AVERAGE(N129,N130)</f>
        <v>1.8210157614939475</v>
      </c>
    </row>
    <row r="132" spans="1:14">
      <c r="A132" s="122">
        <v>38</v>
      </c>
      <c r="B132" s="1">
        <v>39626</v>
      </c>
      <c r="C132" s="2">
        <v>55</v>
      </c>
      <c r="D132" s="32">
        <v>6</v>
      </c>
      <c r="E132" s="26">
        <v>4201.6438000000007</v>
      </c>
      <c r="F132" s="27">
        <v>5089.1399999999994</v>
      </c>
      <c r="G132" s="27">
        <v>4.51</v>
      </c>
      <c r="H132" s="39">
        <v>654.78036175710588</v>
      </c>
      <c r="J132" s="26">
        <v>11.497600000000006</v>
      </c>
      <c r="K132" s="28">
        <v>4262.5079999999998</v>
      </c>
      <c r="L132" s="35">
        <v>20.84928</v>
      </c>
      <c r="M132" s="35">
        <v>868.72</v>
      </c>
      <c r="N132" s="35">
        <v>2.2464402694998036</v>
      </c>
    </row>
    <row r="133" spans="1:14">
      <c r="A133" s="122">
        <v>39</v>
      </c>
      <c r="B133" s="1">
        <v>39627</v>
      </c>
      <c r="C133" s="2">
        <v>56</v>
      </c>
      <c r="D133" s="32">
        <v>6</v>
      </c>
      <c r="E133" s="29">
        <f>AVERAGE(E131,E132)</f>
        <v>4246.1892500000004</v>
      </c>
      <c r="F133" s="27">
        <v>4691.1319999999996</v>
      </c>
      <c r="G133" s="29">
        <f>AVERAGE(G131,G132)</f>
        <v>4.5749999999999993</v>
      </c>
      <c r="H133" s="29">
        <f>AVERAGE(H131,H132)</f>
        <v>639.47841617267056</v>
      </c>
      <c r="J133" s="29">
        <f>AVERAGE(J131,J132)</f>
        <v>67.53864999999999</v>
      </c>
      <c r="K133" s="28">
        <v>2900.0960000000005</v>
      </c>
      <c r="L133" s="29">
        <f>AVERAGE(L131,L132)</f>
        <v>19.28838</v>
      </c>
      <c r="M133" s="29">
        <f>AVERAGE(M131,M132)</f>
        <v>803.6825</v>
      </c>
      <c r="N133" s="29">
        <f>AVERAGE(N131,N132)</f>
        <v>2.0337280154968758</v>
      </c>
    </row>
    <row r="134" spans="1:14">
      <c r="A134" s="122">
        <v>40</v>
      </c>
      <c r="B134" s="1">
        <v>39631</v>
      </c>
      <c r="C134" s="2">
        <v>60</v>
      </c>
      <c r="D134" s="32">
        <v>6</v>
      </c>
      <c r="E134" s="26">
        <v>4276.3652000000002</v>
      </c>
      <c r="F134" s="27">
        <v>4691.1319999999996</v>
      </c>
      <c r="G134" s="27">
        <v>4.71</v>
      </c>
      <c r="H134" s="39">
        <v>649.97736418511067</v>
      </c>
      <c r="J134" s="26">
        <v>181.05770000000001</v>
      </c>
      <c r="K134" s="28">
        <v>2900.0960000000005</v>
      </c>
      <c r="L134" s="35">
        <v>19.201919999999998</v>
      </c>
      <c r="M134" s="35">
        <v>800.08</v>
      </c>
      <c r="N134" s="35">
        <v>2.1324975584053152</v>
      </c>
    </row>
    <row r="135" spans="1:14">
      <c r="A135" s="122">
        <v>41</v>
      </c>
      <c r="B135" s="1">
        <v>39633</v>
      </c>
      <c r="C135" s="2">
        <v>62</v>
      </c>
      <c r="D135" s="32">
        <v>6</v>
      </c>
      <c r="E135" s="26">
        <v>4069.4444000000003</v>
      </c>
      <c r="F135" s="27">
        <v>5456.5319999999992</v>
      </c>
      <c r="G135" s="27">
        <v>4.67</v>
      </c>
      <c r="H135" s="39">
        <v>659.62025251197349</v>
      </c>
      <c r="J135" s="26">
        <v>339.12220000000002</v>
      </c>
      <c r="K135" s="28">
        <v>3818.576</v>
      </c>
      <c r="L135" s="35">
        <v>20.659199999999998</v>
      </c>
      <c r="M135" s="35">
        <v>860.8</v>
      </c>
      <c r="N135" s="35">
        <v>2.4820001845110049</v>
      </c>
    </row>
    <row r="136" spans="1:14">
      <c r="A136" s="122">
        <v>42</v>
      </c>
      <c r="B136" s="1">
        <v>39636</v>
      </c>
      <c r="C136" s="2">
        <v>65</v>
      </c>
      <c r="D136" s="32">
        <v>6</v>
      </c>
      <c r="E136" s="26">
        <v>4322.347600000001</v>
      </c>
      <c r="F136" s="27">
        <v>4936.0599999999995</v>
      </c>
      <c r="G136" s="27">
        <v>5</v>
      </c>
      <c r="H136" s="39">
        <v>678.37535014005596</v>
      </c>
      <c r="J136" s="26">
        <v>385.10460000000006</v>
      </c>
      <c r="K136" s="28">
        <v>3604.2640000000001</v>
      </c>
      <c r="L136" s="35">
        <v>21.245280000000001</v>
      </c>
      <c r="M136" s="35">
        <v>885.22</v>
      </c>
      <c r="N136" s="35">
        <v>2.3514124678821315</v>
      </c>
    </row>
    <row r="137" spans="1:14">
      <c r="A137" s="122">
        <v>43</v>
      </c>
      <c r="B137" s="1">
        <v>39638</v>
      </c>
      <c r="C137" s="2">
        <v>67</v>
      </c>
      <c r="D137" s="32">
        <v>6</v>
      </c>
      <c r="E137" s="26">
        <v>4612.6115000000009</v>
      </c>
      <c r="F137" s="27">
        <v>5349.3760000000002</v>
      </c>
      <c r="G137" s="27">
        <v>4.49</v>
      </c>
      <c r="H137" s="39">
        <v>606.34482758620686</v>
      </c>
      <c r="J137" s="26">
        <v>172.43600000000004</v>
      </c>
      <c r="K137" s="28">
        <v>3680.8040000000001</v>
      </c>
      <c r="L137" s="35">
        <v>14.618880000000001</v>
      </c>
      <c r="M137" s="35">
        <v>609.12000000000012</v>
      </c>
      <c r="N137" s="35">
        <v>1.6051769826568936</v>
      </c>
    </row>
    <row r="138" spans="1:14">
      <c r="A138" s="122">
        <v>44</v>
      </c>
      <c r="B138" s="1">
        <v>39640</v>
      </c>
      <c r="C138" s="2">
        <v>69</v>
      </c>
      <c r="D138" s="32">
        <v>6</v>
      </c>
      <c r="E138" s="26">
        <v>4256.2479000000012</v>
      </c>
      <c r="F138" s="29">
        <f>AVERAGE(F136,F137)</f>
        <v>5142.7179999999998</v>
      </c>
      <c r="G138" s="27">
        <v>4.57</v>
      </c>
      <c r="H138" s="29">
        <f>AVERAGE(H136,H137)</f>
        <v>642.36008886313141</v>
      </c>
      <c r="J138" s="26">
        <v>57.480000000000004</v>
      </c>
      <c r="K138" s="29">
        <f>AVERAGE(K136,K137)</f>
        <v>3642.5340000000001</v>
      </c>
      <c r="L138" s="29">
        <f>AVERAGE(L136,L137)</f>
        <v>17.932079999999999</v>
      </c>
      <c r="M138" s="29">
        <f>AVERAGE(M136,M137)</f>
        <v>747.17000000000007</v>
      </c>
      <c r="N138" s="29">
        <f>AVERAGE(N136,N137)</f>
        <v>1.9782947252695124</v>
      </c>
    </row>
    <row r="139" spans="1:14">
      <c r="A139" s="122">
        <v>45</v>
      </c>
      <c r="B139" s="1">
        <v>39644</v>
      </c>
      <c r="C139" s="2">
        <v>73</v>
      </c>
      <c r="D139" s="32">
        <v>4</v>
      </c>
      <c r="E139" s="26">
        <v>4471.7904000000008</v>
      </c>
      <c r="F139" s="27">
        <v>5135.0640000000003</v>
      </c>
      <c r="G139" s="27">
        <v>5.76</v>
      </c>
      <c r="H139" s="39">
        <v>1041.5550041356491</v>
      </c>
      <c r="J139" s="26">
        <v>97.714600000000004</v>
      </c>
      <c r="K139" s="28">
        <v>3435.8760000000002</v>
      </c>
      <c r="L139" s="35">
        <v>23.307839999999999</v>
      </c>
      <c r="M139" s="35">
        <v>971.16000000000008</v>
      </c>
      <c r="N139" s="35">
        <v>1.5123842613489309</v>
      </c>
    </row>
    <row r="140" spans="1:14">
      <c r="A140" s="122">
        <v>46</v>
      </c>
      <c r="B140" s="1">
        <v>39645</v>
      </c>
      <c r="C140" s="2">
        <v>74</v>
      </c>
      <c r="D140" s="32">
        <v>4</v>
      </c>
      <c r="E140" s="26">
        <v>3491.7904999999996</v>
      </c>
      <c r="F140" s="27">
        <v>4981.9840000000004</v>
      </c>
      <c r="G140" s="27">
        <v>5.77</v>
      </c>
      <c r="H140" s="39">
        <v>1034.7338935574228</v>
      </c>
      <c r="J140" s="26">
        <v>2.0000000000095497E-3</v>
      </c>
      <c r="K140" s="28">
        <v>3588.9560000000001</v>
      </c>
      <c r="L140" s="35">
        <v>22.104480000000002</v>
      </c>
      <c r="M140" s="35">
        <v>921.0200000000001</v>
      </c>
      <c r="N140" s="35">
        <v>1.8085575506759015</v>
      </c>
    </row>
    <row r="141" spans="1:14">
      <c r="A141" s="122">
        <v>47</v>
      </c>
      <c r="B141" s="1">
        <v>39646</v>
      </c>
      <c r="C141" s="2">
        <v>75</v>
      </c>
      <c r="D141" s="32">
        <v>4</v>
      </c>
      <c r="E141" s="26">
        <v>4535.0162000000009</v>
      </c>
      <c r="F141" s="27">
        <v>5900.4640000000009</v>
      </c>
      <c r="G141" s="27">
        <v>4.93</v>
      </c>
      <c r="H141" s="39">
        <v>1011.8582169709989</v>
      </c>
      <c r="J141" s="26">
        <v>114.95800000000001</v>
      </c>
      <c r="K141" s="28">
        <v>3512.4160000000002</v>
      </c>
      <c r="L141" s="35">
        <v>22.798559999999998</v>
      </c>
      <c r="M141" s="35">
        <v>949.93999999999994</v>
      </c>
      <c r="N141" s="35">
        <v>1.5069137722222399</v>
      </c>
    </row>
    <row r="142" spans="1:14">
      <c r="A142" s="122">
        <v>48</v>
      </c>
      <c r="B142" s="1">
        <v>39650</v>
      </c>
      <c r="C142" s="2">
        <v>79</v>
      </c>
      <c r="D142" s="32">
        <v>4</v>
      </c>
      <c r="E142" s="26">
        <v>3557.8901999999998</v>
      </c>
      <c r="F142" s="27">
        <v>4767.6720000000005</v>
      </c>
      <c r="G142" s="27">
        <v>4.71</v>
      </c>
      <c r="H142" s="39">
        <v>1008.888888888889</v>
      </c>
      <c r="J142" s="26">
        <v>531.67349999999999</v>
      </c>
      <c r="K142" s="28">
        <v>2884.7880000000005</v>
      </c>
      <c r="L142" s="35">
        <v>22.669439999999998</v>
      </c>
      <c r="M142" s="35">
        <v>944.56000000000006</v>
      </c>
      <c r="N142" s="35">
        <v>2.1949572442399337</v>
      </c>
    </row>
    <row r="143" spans="1:14">
      <c r="A143" s="122">
        <v>49</v>
      </c>
      <c r="B143" s="1">
        <v>39652</v>
      </c>
      <c r="C143" s="2">
        <v>81</v>
      </c>
      <c r="D143" s="32">
        <v>4</v>
      </c>
      <c r="E143" s="26">
        <v>4175.7786999999998</v>
      </c>
      <c r="F143" s="27">
        <v>4614.5920000000006</v>
      </c>
      <c r="G143" s="27">
        <v>5.04</v>
      </c>
      <c r="H143" s="39">
        <v>928.17273954116047</v>
      </c>
      <c r="J143" s="26">
        <v>63.227800000000016</v>
      </c>
      <c r="K143" s="28">
        <v>3466.4920000000002</v>
      </c>
      <c r="L143" s="35">
        <v>23.313599999999997</v>
      </c>
      <c r="M143" s="35">
        <v>971.4</v>
      </c>
      <c r="N143" s="35">
        <v>1.8055016156242054</v>
      </c>
    </row>
    <row r="144" spans="1:14">
      <c r="A144" s="122">
        <v>50</v>
      </c>
      <c r="B144" s="1">
        <v>39657</v>
      </c>
      <c r="C144" s="2">
        <v>86</v>
      </c>
      <c r="D144" s="32">
        <v>4</v>
      </c>
      <c r="E144" s="26">
        <v>4017.7142000000003</v>
      </c>
      <c r="F144" s="27">
        <v>4951.3680000000004</v>
      </c>
      <c r="G144" s="27">
        <v>4.72</v>
      </c>
      <c r="H144" s="39">
        <v>931.22171945701359</v>
      </c>
      <c r="J144" s="26">
        <v>204.04890000000006</v>
      </c>
      <c r="K144" s="28">
        <v>3665.4960000000001</v>
      </c>
      <c r="L144" s="35">
        <v>25.890239999999999</v>
      </c>
      <c r="M144" s="35">
        <v>1078.76</v>
      </c>
      <c r="N144" s="35">
        <v>2.1551080048765763</v>
      </c>
    </row>
    <row r="145" spans="1:14">
      <c r="A145" s="122">
        <v>51</v>
      </c>
      <c r="B145" s="1">
        <v>39658</v>
      </c>
      <c r="C145" s="2">
        <v>87</v>
      </c>
      <c r="D145" s="32">
        <v>4</v>
      </c>
      <c r="E145" s="29">
        <f>AVERAGE(E143,E144)</f>
        <v>4096.7464500000006</v>
      </c>
      <c r="F145" s="29">
        <f>AVERAGE(F143,F144)</f>
        <v>4782.9800000000005</v>
      </c>
      <c r="G145" s="27">
        <v>4.68</v>
      </c>
      <c r="H145" s="29">
        <f>AVERAGE(H143,H144)</f>
        <v>929.69722949908703</v>
      </c>
      <c r="J145" s="29">
        <f>AVERAGE(J143,J144)</f>
        <v>133.63835000000003</v>
      </c>
      <c r="K145" s="29">
        <f>AVERAGE(K143,K144)</f>
        <v>3565.9940000000001</v>
      </c>
      <c r="L145" s="29">
        <f>AVERAGE(L143,L144)</f>
        <v>24.60192</v>
      </c>
      <c r="M145" s="29">
        <f>AVERAGE(M143,M144)</f>
        <v>1025.08</v>
      </c>
      <c r="N145" s="29">
        <f>AVERAGE(N143,N144)</f>
        <v>1.9803048102503908</v>
      </c>
    </row>
    <row r="146" spans="1:14">
      <c r="A146" s="122">
        <v>52</v>
      </c>
      <c r="B146" s="1">
        <v>39659</v>
      </c>
      <c r="C146" s="2">
        <v>88</v>
      </c>
      <c r="D146" s="32">
        <v>4</v>
      </c>
      <c r="E146" s="26">
        <v>3724.5764000000004</v>
      </c>
      <c r="F146" s="27">
        <v>4951.3680000000004</v>
      </c>
      <c r="G146" s="29">
        <f>AVERAGE(G144,G145)</f>
        <v>4.6999999999999993</v>
      </c>
      <c r="H146" s="29">
        <f>AVERAGE(H144,H145)</f>
        <v>930.45947447805031</v>
      </c>
      <c r="J146" s="26">
        <v>40.236599999999996</v>
      </c>
      <c r="K146" s="28">
        <v>3206.2559999999994</v>
      </c>
      <c r="L146" s="29">
        <f>AVERAGE(L144,L145)</f>
        <v>25.246079999999999</v>
      </c>
      <c r="M146" s="29">
        <f>AVERAGE(M144,M145)</f>
        <v>1051.92</v>
      </c>
      <c r="N146" s="29">
        <f>AVERAGE(N144,N145)</f>
        <v>2.0677064075634837</v>
      </c>
    </row>
    <row r="147" spans="1:14">
      <c r="A147" s="122">
        <v>53</v>
      </c>
      <c r="B147" s="1">
        <v>39661</v>
      </c>
      <c r="C147" s="2">
        <v>90</v>
      </c>
      <c r="D147" s="32">
        <v>4</v>
      </c>
      <c r="E147" s="26">
        <v>3960.2361999999998</v>
      </c>
      <c r="F147" s="27">
        <v>5119.7559999999994</v>
      </c>
      <c r="G147" s="27">
        <v>4.51</v>
      </c>
      <c r="H147" s="39">
        <v>1017.5354441019894</v>
      </c>
      <c r="J147" s="26">
        <v>468.4477</v>
      </c>
      <c r="K147" s="28">
        <v>3543.0320000000002</v>
      </c>
      <c r="L147" s="35">
        <v>27.336959999999998</v>
      </c>
      <c r="M147" s="35">
        <v>1139.04</v>
      </c>
      <c r="N147" s="35">
        <v>2.2744760946078597</v>
      </c>
    </row>
    <row r="148" spans="1:14">
      <c r="A148" s="122">
        <v>54</v>
      </c>
      <c r="B148" s="1">
        <v>39664</v>
      </c>
      <c r="C148" s="2">
        <v>93</v>
      </c>
      <c r="D148" s="33">
        <v>4</v>
      </c>
      <c r="E148" s="26">
        <v>4057.9488000000001</v>
      </c>
      <c r="F148" s="27">
        <v>4920.7520000000004</v>
      </c>
      <c r="G148" s="27">
        <v>4.6399999999999997</v>
      </c>
      <c r="H148" s="39">
        <v>970.88843813387427</v>
      </c>
      <c r="J148" s="26">
        <v>235.66180000000003</v>
      </c>
      <c r="K148" s="28">
        <v>3588.9560000000001</v>
      </c>
      <c r="L148" s="35">
        <v>26.233440000000002</v>
      </c>
      <c r="M148" s="35">
        <v>1093.06</v>
      </c>
      <c r="N148" s="35">
        <v>2.0897351924242025</v>
      </c>
    </row>
    <row r="149" spans="1:14">
      <c r="A149" s="122">
        <v>55</v>
      </c>
      <c r="B149" s="1">
        <v>39666</v>
      </c>
      <c r="C149" s="2">
        <v>95</v>
      </c>
      <c r="D149" s="32">
        <v>4</v>
      </c>
      <c r="E149" s="26">
        <v>4402.8168000000005</v>
      </c>
      <c r="F149" s="27">
        <v>4538.0519999999997</v>
      </c>
      <c r="G149" s="27">
        <v>4.57</v>
      </c>
      <c r="H149" s="39">
        <v>985.23846611994315</v>
      </c>
      <c r="J149" s="26">
        <v>204.04890000000006</v>
      </c>
      <c r="K149" s="28">
        <v>3420.5679999999993</v>
      </c>
      <c r="L149" s="35">
        <v>24.91872</v>
      </c>
      <c r="M149" s="35">
        <v>1038.28</v>
      </c>
      <c r="N149" s="35">
        <v>1.7807015557324424</v>
      </c>
    </row>
    <row r="150" spans="1:14">
      <c r="A150" s="122">
        <v>56</v>
      </c>
      <c r="B150" s="1">
        <v>39671</v>
      </c>
      <c r="C150" s="2">
        <v>100</v>
      </c>
      <c r="D150" s="32">
        <v>4</v>
      </c>
      <c r="E150" s="26">
        <v>4293.6086000000005</v>
      </c>
      <c r="F150" s="27">
        <v>5471.84</v>
      </c>
      <c r="G150" s="27">
        <v>4.8899999999999997</v>
      </c>
      <c r="H150" s="39">
        <v>1028.2403562315505</v>
      </c>
      <c r="J150" s="26">
        <v>209.79670000000004</v>
      </c>
      <c r="K150" s="28">
        <v>3910.4240000000004</v>
      </c>
      <c r="L150" s="35">
        <v>33.707039999999999</v>
      </c>
      <c r="M150" s="35">
        <v>1404.46</v>
      </c>
      <c r="N150" s="35">
        <v>2.3729515815118325</v>
      </c>
    </row>
    <row r="151" spans="1:14">
      <c r="A151" s="122">
        <v>57</v>
      </c>
      <c r="B151" s="1">
        <v>39673</v>
      </c>
      <c r="C151" s="2">
        <v>102</v>
      </c>
      <c r="D151" s="32">
        <v>4</v>
      </c>
      <c r="E151" s="26">
        <v>4158.5353000000005</v>
      </c>
      <c r="F151" s="27">
        <v>5058.5239999999994</v>
      </c>
      <c r="G151" s="27">
        <v>4.91</v>
      </c>
      <c r="H151" s="39">
        <v>985.71455013234117</v>
      </c>
      <c r="J151" s="26">
        <v>123.57969999999999</v>
      </c>
      <c r="K151" s="28">
        <v>3680.8040000000001</v>
      </c>
      <c r="L151" s="35">
        <v>28.883999999999997</v>
      </c>
      <c r="M151" s="35">
        <v>1203.5</v>
      </c>
      <c r="N151" s="35">
        <v>2.1468220369337687</v>
      </c>
    </row>
    <row r="152" spans="1:14">
      <c r="A152" s="122">
        <v>58</v>
      </c>
      <c r="B152" s="1">
        <v>39675</v>
      </c>
      <c r="C152" s="2">
        <v>104</v>
      </c>
      <c r="D152" s="32">
        <v>4</v>
      </c>
      <c r="E152" s="26">
        <v>4170.0309000000007</v>
      </c>
      <c r="F152" s="27">
        <v>4844.2119999999995</v>
      </c>
      <c r="G152" s="27">
        <v>4.72</v>
      </c>
      <c r="H152" s="39">
        <v>1022.855755220981</v>
      </c>
      <c r="J152" s="26">
        <v>77.597300000000004</v>
      </c>
      <c r="K152" s="28">
        <v>3604.2640000000001</v>
      </c>
      <c r="L152" s="35">
        <v>25.64208</v>
      </c>
      <c r="M152" s="35">
        <v>1068.42</v>
      </c>
      <c r="N152" s="35">
        <v>1.8108640694905058</v>
      </c>
    </row>
    <row r="153" spans="1:14">
      <c r="A153" s="122">
        <v>59</v>
      </c>
      <c r="B153" s="1">
        <v>39678</v>
      </c>
      <c r="C153" s="2">
        <v>107</v>
      </c>
      <c r="D153" s="31">
        <v>4</v>
      </c>
      <c r="E153" s="26">
        <v>4443.0514000000003</v>
      </c>
      <c r="F153" s="27">
        <v>4813.5959999999995</v>
      </c>
      <c r="G153" s="27">
        <v>4.71</v>
      </c>
      <c r="H153" s="39">
        <v>965.60646900269546</v>
      </c>
      <c r="J153" s="26">
        <v>45.984400000000008</v>
      </c>
      <c r="K153" s="28">
        <v>3573.6480000000001</v>
      </c>
      <c r="L153" s="35">
        <v>22.590240000000001</v>
      </c>
      <c r="M153" s="35">
        <v>941.26</v>
      </c>
      <c r="N153" s="35">
        <v>1.572846103581339</v>
      </c>
    </row>
    <row r="154" spans="1:14">
      <c r="A154" s="122">
        <v>60</v>
      </c>
      <c r="B154" s="1">
        <v>39680</v>
      </c>
      <c r="C154" s="2">
        <v>109</v>
      </c>
      <c r="D154" s="31">
        <v>4</v>
      </c>
      <c r="E154" s="26">
        <v>4517.7728000000006</v>
      </c>
      <c r="F154" s="27">
        <v>4859.5200000000004</v>
      </c>
      <c r="G154" s="27">
        <v>4.9800000000000004</v>
      </c>
      <c r="H154" s="39">
        <v>955.96491228070181</v>
      </c>
      <c r="J154" s="26">
        <v>20.11930000000001</v>
      </c>
      <c r="K154" s="28">
        <v>3634.88</v>
      </c>
      <c r="L154" s="35">
        <v>22.210079999999998</v>
      </c>
      <c r="M154" s="35">
        <v>925.42000000000007</v>
      </c>
      <c r="N154" s="35">
        <v>1.5270414020928251</v>
      </c>
    </row>
    <row r="155" spans="1:14">
      <c r="A155" s="122">
        <v>61</v>
      </c>
      <c r="B155" s="1">
        <v>39682</v>
      </c>
      <c r="C155" s="2">
        <v>111</v>
      </c>
      <c r="D155" s="31">
        <v>4</v>
      </c>
      <c r="E155" s="26">
        <v>3894.1365000000001</v>
      </c>
      <c r="F155" s="27">
        <v>5303.4519999999993</v>
      </c>
      <c r="G155" s="27">
        <v>5.24</v>
      </c>
      <c r="H155" s="39">
        <v>1036.1904761904761</v>
      </c>
      <c r="J155" s="26">
        <v>28.741000000000014</v>
      </c>
      <c r="K155" s="28">
        <v>3833.884</v>
      </c>
      <c r="L155" s="35">
        <v>22.031519999999997</v>
      </c>
      <c r="M155" s="35">
        <v>917.9799999999999</v>
      </c>
      <c r="N155" s="35">
        <v>1.6260712218366016</v>
      </c>
    </row>
    <row r="156" spans="1:14">
      <c r="A156" s="122">
        <v>62</v>
      </c>
      <c r="B156" s="1">
        <v>39688</v>
      </c>
      <c r="C156" s="2">
        <v>117</v>
      </c>
      <c r="D156" s="31">
        <v>2</v>
      </c>
      <c r="E156" s="26">
        <v>4276.3652000000002</v>
      </c>
      <c r="F156" s="27">
        <v>5471.84</v>
      </c>
      <c r="G156" s="27">
        <v>5.33</v>
      </c>
      <c r="H156" s="39">
        <v>2023.0442176870747</v>
      </c>
      <c r="J156" s="26">
        <v>856.42419999999993</v>
      </c>
      <c r="K156" s="28">
        <v>3864.5000000000005</v>
      </c>
      <c r="L156" s="35">
        <v>41.54016</v>
      </c>
      <c r="M156" s="35">
        <v>1730.8400000000001</v>
      </c>
      <c r="N156" s="35">
        <v>1.7748955953786889</v>
      </c>
    </row>
    <row r="157" spans="1:14">
      <c r="A157" s="122">
        <v>63</v>
      </c>
      <c r="B157" s="1">
        <v>39689</v>
      </c>
      <c r="C157" s="2">
        <v>118</v>
      </c>
      <c r="D157" s="31">
        <v>2</v>
      </c>
      <c r="E157" s="26">
        <v>4316.5998000000009</v>
      </c>
      <c r="F157" s="27">
        <v>4890.1359999999995</v>
      </c>
      <c r="G157" s="27">
        <v>6.08</v>
      </c>
      <c r="H157" s="39">
        <v>1933.4971334971335</v>
      </c>
      <c r="J157" s="26">
        <v>1063.345</v>
      </c>
      <c r="K157" s="28">
        <v>4124.7360000000008</v>
      </c>
      <c r="L157" s="35">
        <v>43.483199999999997</v>
      </c>
      <c r="M157" s="35">
        <v>1811.8</v>
      </c>
      <c r="N157" s="35">
        <v>2.043565305939687</v>
      </c>
    </row>
    <row r="158" spans="1:14">
      <c r="A158" s="122">
        <v>64</v>
      </c>
      <c r="B158" s="1">
        <v>39692</v>
      </c>
      <c r="C158" s="2">
        <v>121</v>
      </c>
      <c r="D158" s="31">
        <v>2</v>
      </c>
      <c r="E158" s="26">
        <v>4135.544100000001</v>
      </c>
      <c r="F158" s="27">
        <v>4859.5200000000004</v>
      </c>
      <c r="G158" s="27">
        <v>6.07</v>
      </c>
      <c r="H158" s="37">
        <v>1900</v>
      </c>
      <c r="J158" s="26">
        <v>1270.2657999999999</v>
      </c>
      <c r="K158" s="28">
        <v>3435.8760000000002</v>
      </c>
      <c r="L158" s="35">
        <v>30.906239999999997</v>
      </c>
      <c r="M158" s="35">
        <v>1287.76</v>
      </c>
      <c r="N158" s="35">
        <v>1.6782412703877641</v>
      </c>
    </row>
    <row r="159" spans="1:14">
      <c r="A159" s="122">
        <v>65</v>
      </c>
      <c r="B159" s="1">
        <v>39693</v>
      </c>
      <c r="C159" s="2">
        <v>122</v>
      </c>
      <c r="D159" s="31">
        <v>2</v>
      </c>
      <c r="E159" s="29">
        <f>AVERAGE(E157,E158)</f>
        <v>4226.0719500000014</v>
      </c>
      <c r="F159" s="29">
        <f>AVERAGE(F157,F158)</f>
        <v>4874.8279999999995</v>
      </c>
      <c r="G159" s="29">
        <f>AVERAGE(G157,G158)</f>
        <v>6.0750000000000002</v>
      </c>
      <c r="H159" s="29">
        <f>AVERAGE(H157,H158)</f>
        <v>1916.7485667485666</v>
      </c>
      <c r="J159" s="29">
        <f>AVERAGE(J157,J158)</f>
        <v>1166.8054</v>
      </c>
      <c r="K159" s="29">
        <f>AVERAGE(K157,K158)</f>
        <v>3780.3060000000005</v>
      </c>
      <c r="L159" s="35">
        <v>32.036160000000002</v>
      </c>
      <c r="M159" s="35">
        <v>1334.84</v>
      </c>
      <c r="N159" s="35">
        <v>2.0307969404348234</v>
      </c>
    </row>
    <row r="160" spans="1:14">
      <c r="A160" s="122">
        <v>66</v>
      </c>
      <c r="B160" s="1">
        <v>39694</v>
      </c>
      <c r="C160" s="2">
        <v>123</v>
      </c>
      <c r="D160" s="31">
        <v>2</v>
      </c>
      <c r="E160" s="26">
        <v>3816.5411999999997</v>
      </c>
      <c r="F160" s="27">
        <v>4859.5200000000004</v>
      </c>
      <c r="G160" s="27">
        <v>5.66</v>
      </c>
      <c r="H160" s="34">
        <v>1758.0419580419582</v>
      </c>
      <c r="J160" s="26">
        <v>1163.9315000000001</v>
      </c>
      <c r="K160" s="28">
        <v>3895.1160000000004</v>
      </c>
      <c r="L160" s="29">
        <f>AVERAGE(L158,L159)</f>
        <v>31.4712</v>
      </c>
      <c r="M160" s="29">
        <f>AVERAGE(M158,M159)</f>
        <v>1311.3</v>
      </c>
      <c r="N160" s="29">
        <f>AVERAGE(N158,N159)</f>
        <v>1.8545191054112937</v>
      </c>
    </row>
    <row r="161" spans="1:14">
      <c r="A161" s="122">
        <v>67</v>
      </c>
      <c r="B161" s="1">
        <v>39696</v>
      </c>
      <c r="C161" s="2">
        <v>125</v>
      </c>
      <c r="D161" s="31">
        <v>2</v>
      </c>
      <c r="E161" s="26">
        <v>3215.8961000000008</v>
      </c>
      <c r="F161" s="27">
        <v>5349.3760000000002</v>
      </c>
      <c r="G161" s="27">
        <v>5.13</v>
      </c>
      <c r="H161" s="37">
        <v>1851</v>
      </c>
      <c r="J161" s="26">
        <v>873.66759999999999</v>
      </c>
      <c r="K161" s="28">
        <v>3849.1920000000005</v>
      </c>
      <c r="L161" s="35">
        <v>63.816960000000009</v>
      </c>
      <c r="M161" s="35">
        <v>2659.04</v>
      </c>
      <c r="N161" s="35">
        <v>4.3514006074048748</v>
      </c>
    </row>
    <row r="162" spans="1:14">
      <c r="A162" s="122">
        <v>68</v>
      </c>
      <c r="B162" s="1">
        <v>39699</v>
      </c>
      <c r="C162" s="2">
        <v>128</v>
      </c>
      <c r="D162" s="32">
        <v>2</v>
      </c>
      <c r="E162" s="26">
        <v>4267.7435000000005</v>
      </c>
      <c r="F162" s="27">
        <v>4737.0560000000005</v>
      </c>
      <c r="G162" s="27">
        <v>5.95</v>
      </c>
      <c r="H162" s="34">
        <v>1988.9384478144516</v>
      </c>
      <c r="J162" s="26">
        <v>882.28929999999991</v>
      </c>
      <c r="K162" s="28">
        <v>3680.8040000000001</v>
      </c>
      <c r="L162" s="35">
        <v>59.571359999999991</v>
      </c>
      <c r="M162" s="35">
        <v>2482.1400000000003</v>
      </c>
      <c r="N162" s="35">
        <v>2.6153382457574201</v>
      </c>
    </row>
    <row r="163" spans="1:14">
      <c r="A163" s="122">
        <v>69</v>
      </c>
      <c r="B163" s="1">
        <v>39701</v>
      </c>
      <c r="C163" s="2">
        <v>130</v>
      </c>
      <c r="D163" s="32">
        <v>2</v>
      </c>
      <c r="E163" s="26">
        <v>4124.0485000000008</v>
      </c>
      <c r="F163" s="27">
        <v>4660.5159999999996</v>
      </c>
      <c r="G163" s="27">
        <v>5.82</v>
      </c>
      <c r="H163" s="37">
        <v>1755</v>
      </c>
      <c r="J163" s="26">
        <v>1132.3186000000001</v>
      </c>
      <c r="K163" s="28">
        <v>3818.576</v>
      </c>
      <c r="L163" s="35">
        <v>59.571359999999991</v>
      </c>
      <c r="M163" s="35">
        <v>2482.1400000000003</v>
      </c>
      <c r="N163" s="35">
        <v>3.3540277236326337</v>
      </c>
    </row>
    <row r="164" spans="1:14">
      <c r="A164" s="122">
        <v>70</v>
      </c>
      <c r="B164" s="1">
        <v>39703</v>
      </c>
      <c r="C164" s="2">
        <v>132</v>
      </c>
      <c r="D164" s="32">
        <v>2</v>
      </c>
      <c r="E164" s="26">
        <v>3600.9987000000006</v>
      </c>
      <c r="F164" s="27">
        <v>5058.5239999999994</v>
      </c>
      <c r="G164" s="27">
        <v>5.16</v>
      </c>
      <c r="H164" s="34">
        <v>2078.9473684210525</v>
      </c>
      <c r="J164" s="26">
        <v>2.8759000000000157</v>
      </c>
      <c r="K164" s="28">
        <v>3941.0400000000004</v>
      </c>
      <c r="L164" s="35">
        <v>53.746560000000002</v>
      </c>
      <c r="M164" s="35">
        <v>2239.44</v>
      </c>
      <c r="N164" s="35">
        <v>2.1240260197049228</v>
      </c>
    </row>
    <row r="165" spans="1:14">
      <c r="A165" s="122">
        <v>71</v>
      </c>
      <c r="B165" s="1">
        <v>39706</v>
      </c>
      <c r="C165" s="2">
        <v>135</v>
      </c>
      <c r="D165" s="31">
        <v>2</v>
      </c>
      <c r="E165" s="26">
        <v>3761.9371000000001</v>
      </c>
      <c r="F165" s="27">
        <v>5012.6000000000004</v>
      </c>
      <c r="G165" s="27">
        <v>5.25</v>
      </c>
      <c r="H165" s="34">
        <v>1860.9625668449198</v>
      </c>
      <c r="J165" s="26">
        <v>1060.4711</v>
      </c>
      <c r="K165" s="28">
        <v>3879.8080000000004</v>
      </c>
      <c r="L165" s="35">
        <v>59.507999999999996</v>
      </c>
      <c r="M165" s="35">
        <v>2479.5</v>
      </c>
      <c r="N165" s="35">
        <v>3.4991845379379689</v>
      </c>
    </row>
    <row r="166" spans="1:14">
      <c r="A166" s="122">
        <v>72</v>
      </c>
      <c r="B166" s="1">
        <v>39708</v>
      </c>
      <c r="C166" s="2">
        <v>137</v>
      </c>
      <c r="D166" s="31">
        <v>2</v>
      </c>
      <c r="E166" s="26">
        <v>3750.4414999999999</v>
      </c>
      <c r="F166" s="27">
        <v>4874.8279999999995</v>
      </c>
      <c r="G166" s="27">
        <v>5.36</v>
      </c>
      <c r="H166" s="37">
        <v>1741</v>
      </c>
      <c r="J166" s="26">
        <v>836.30690000000004</v>
      </c>
      <c r="K166" s="28">
        <v>3466.4920000000002</v>
      </c>
      <c r="L166" s="35">
        <v>59.571359999999991</v>
      </c>
      <c r="M166" s="35">
        <v>2482.1400000000003</v>
      </c>
      <c r="N166" s="35">
        <v>3.4710252444123793</v>
      </c>
    </row>
    <row r="167" spans="1:14">
      <c r="A167" s="122">
        <v>73</v>
      </c>
      <c r="B167" s="1">
        <v>39710</v>
      </c>
      <c r="C167" s="2">
        <v>139</v>
      </c>
      <c r="D167" s="31">
        <v>2</v>
      </c>
      <c r="E167" s="26">
        <v>3713.0807999999997</v>
      </c>
      <c r="F167" s="27">
        <v>5900.4640000000009</v>
      </c>
      <c r="G167" s="27">
        <v>5.45</v>
      </c>
      <c r="H167" s="37">
        <v>1714</v>
      </c>
      <c r="J167" s="26">
        <v>1005.867</v>
      </c>
      <c r="K167" s="28">
        <v>3803.268</v>
      </c>
      <c r="L167" s="35">
        <v>59.507999999999996</v>
      </c>
      <c r="M167" s="35">
        <v>2479.5</v>
      </c>
      <c r="N167" s="35">
        <v>3.7911469385440699</v>
      </c>
    </row>
    <row r="168" spans="1:14">
      <c r="A168" s="122">
        <v>74</v>
      </c>
      <c r="B168" s="1">
        <v>39713</v>
      </c>
      <c r="C168" s="2">
        <v>142</v>
      </c>
      <c r="D168" s="31">
        <v>2</v>
      </c>
      <c r="E168" s="26">
        <v>3802.1716999999999</v>
      </c>
      <c r="F168" s="27">
        <v>6298.4719999999998</v>
      </c>
      <c r="G168" s="27">
        <v>5.56</v>
      </c>
      <c r="H168" s="37">
        <v>1518</v>
      </c>
      <c r="J168" s="26">
        <v>908.15440000000001</v>
      </c>
      <c r="K168" s="28">
        <v>3711.42</v>
      </c>
      <c r="L168" s="35">
        <v>59.507999999999996</v>
      </c>
      <c r="M168" s="35">
        <v>2479.5</v>
      </c>
      <c r="N168" s="35">
        <v>4.0043413844916875</v>
      </c>
    </row>
    <row r="169" spans="1:14">
      <c r="A169" s="122">
        <v>75</v>
      </c>
      <c r="B169" s="1">
        <v>39715</v>
      </c>
      <c r="C169" s="2">
        <v>144</v>
      </c>
      <c r="D169" s="31">
        <v>2</v>
      </c>
      <c r="E169" s="26">
        <v>4379.825600000001</v>
      </c>
      <c r="F169" s="27">
        <v>6987.3319999999985</v>
      </c>
      <c r="G169" s="27">
        <v>5.87</v>
      </c>
      <c r="H169" s="34">
        <v>1881.6326530612246</v>
      </c>
      <c r="J169" s="26">
        <v>1069.0927999999999</v>
      </c>
      <c r="K169" s="28">
        <v>3941.0400000000004</v>
      </c>
      <c r="L169" s="35">
        <v>59.571359999999991</v>
      </c>
      <c r="M169" s="35">
        <v>2482.1400000000003</v>
      </c>
      <c r="N169" s="35">
        <v>2.8268787308654351</v>
      </c>
    </row>
    <row r="170" spans="1:14">
      <c r="A170" s="122">
        <v>76</v>
      </c>
      <c r="B170" s="1">
        <v>39721</v>
      </c>
      <c r="C170" s="2">
        <v>150</v>
      </c>
      <c r="D170" s="32">
        <v>1</v>
      </c>
      <c r="E170" s="26">
        <v>4293.6086000000005</v>
      </c>
      <c r="F170" s="27">
        <v>4767.6720000000005</v>
      </c>
      <c r="G170" s="27">
        <v>5.64</v>
      </c>
      <c r="H170" s="34">
        <v>4025</v>
      </c>
      <c r="J170" s="26">
        <v>1850.7936</v>
      </c>
      <c r="K170" s="28">
        <v>3910.4240000000004</v>
      </c>
      <c r="L170" s="35">
        <v>58.639199999999995</v>
      </c>
      <c r="M170" s="35">
        <v>2443.3000000000002</v>
      </c>
      <c r="N170" s="35">
        <v>1.763032059084475</v>
      </c>
    </row>
    <row r="171" spans="1:14">
      <c r="A171" s="122">
        <v>77</v>
      </c>
      <c r="B171" s="1">
        <v>39723</v>
      </c>
      <c r="C171" s="2">
        <v>152</v>
      </c>
      <c r="D171" s="32">
        <v>1</v>
      </c>
      <c r="E171" s="26">
        <v>3925.7494000000002</v>
      </c>
      <c r="F171" s="27">
        <v>4951.3680000000004</v>
      </c>
      <c r="G171" s="29">
        <f>AVERAGE(G169,G170)</f>
        <v>5.7549999999999999</v>
      </c>
      <c r="H171" s="34">
        <v>4025</v>
      </c>
      <c r="J171" s="26">
        <v>1267.3919000000001</v>
      </c>
      <c r="K171" s="28">
        <v>4155.3520000000008</v>
      </c>
      <c r="L171" s="35">
        <v>44.351519999999994</v>
      </c>
      <c r="M171" s="35">
        <v>1847.98</v>
      </c>
      <c r="N171" s="35">
        <v>1.2253435647467876</v>
      </c>
    </row>
    <row r="172" spans="1:14">
      <c r="A172" s="122">
        <v>78</v>
      </c>
      <c r="B172" s="1">
        <v>39724</v>
      </c>
      <c r="C172" s="2">
        <v>153</v>
      </c>
      <c r="D172" s="32">
        <v>1</v>
      </c>
      <c r="E172" s="29">
        <f>AVERAGE(E170,E171)</f>
        <v>4109.6790000000001</v>
      </c>
      <c r="F172" s="29">
        <f>AVERAGE(F170,F171)</f>
        <v>4859.5200000000004</v>
      </c>
      <c r="G172" s="27">
        <v>6.41</v>
      </c>
      <c r="H172" s="29">
        <f>AVERAGE(H170,H171)</f>
        <v>4025</v>
      </c>
      <c r="J172" s="29">
        <f>AVERAGE(J170,J171)</f>
        <v>1559.09275</v>
      </c>
      <c r="K172" s="29">
        <f>AVERAGE(K170,K171)</f>
        <v>4032.8880000000008</v>
      </c>
      <c r="L172" s="29">
        <f>AVERAGE(L170,L171)</f>
        <v>51.495359999999991</v>
      </c>
      <c r="M172" s="29">
        <f>AVERAGE(M170,M171)</f>
        <v>2145.6400000000003</v>
      </c>
      <c r="N172" s="29">
        <f>AVERAGE(N170,N171)</f>
        <v>1.4941878119156313</v>
      </c>
    </row>
    <row r="173" spans="1:14">
      <c r="A173" s="122">
        <v>79</v>
      </c>
      <c r="B173" s="1">
        <v>39727</v>
      </c>
      <c r="C173" s="2">
        <v>156</v>
      </c>
      <c r="D173" s="32">
        <v>1</v>
      </c>
      <c r="E173" s="26">
        <v>4230.3828000000003</v>
      </c>
      <c r="F173" s="27">
        <v>4767.6720000000005</v>
      </c>
      <c r="G173" s="27">
        <v>5.33</v>
      </c>
      <c r="H173" s="34">
        <v>4088</v>
      </c>
      <c r="J173" s="26">
        <v>1721.4681</v>
      </c>
      <c r="K173" s="28">
        <v>3833.884</v>
      </c>
      <c r="L173" s="35">
        <v>57.498720000000006</v>
      </c>
      <c r="M173" s="35">
        <v>2395.7799999999997</v>
      </c>
      <c r="N173" s="35">
        <v>1.6572576380891688</v>
      </c>
    </row>
    <row r="174" spans="1:14">
      <c r="A174" s="122">
        <v>80</v>
      </c>
      <c r="B174" s="1">
        <v>39729</v>
      </c>
      <c r="C174" s="2">
        <v>158</v>
      </c>
      <c r="D174" s="32">
        <v>1</v>
      </c>
      <c r="E174" s="26">
        <v>4293.6086000000005</v>
      </c>
      <c r="F174" s="27">
        <v>5349.3760000000002</v>
      </c>
      <c r="G174" s="27">
        <v>5.93</v>
      </c>
      <c r="H174" s="34">
        <v>4308</v>
      </c>
      <c r="J174" s="26">
        <v>1810.559</v>
      </c>
      <c r="K174" s="28">
        <v>3818.576</v>
      </c>
      <c r="L174" s="29">
        <f t="shared" ref="L174:N175" si="5">AVERAGE(L172,L173)</f>
        <v>54.497039999999998</v>
      </c>
      <c r="M174" s="29">
        <f t="shared" si="5"/>
        <v>2270.71</v>
      </c>
      <c r="N174" s="29">
        <f t="shared" si="5"/>
        <v>1.5757227250024002</v>
      </c>
    </row>
    <row r="175" spans="1:14">
      <c r="A175" s="122">
        <v>81</v>
      </c>
      <c r="B175" s="1">
        <v>39734</v>
      </c>
      <c r="C175" s="2">
        <v>163</v>
      </c>
      <c r="D175" s="32">
        <v>1</v>
      </c>
      <c r="E175" s="26">
        <v>4011.9664000000002</v>
      </c>
      <c r="F175" s="27">
        <v>3826.1577740000002</v>
      </c>
      <c r="G175" s="27">
        <v>4.9400000000000004</v>
      </c>
      <c r="H175" s="29">
        <f>AVERAGE(H173,H174)</f>
        <v>4198</v>
      </c>
      <c r="J175" s="26">
        <v>1563.4036000000001</v>
      </c>
      <c r="K175" s="28">
        <v>3144.6381715000002</v>
      </c>
      <c r="L175" s="29">
        <f t="shared" si="5"/>
        <v>55.997880000000002</v>
      </c>
      <c r="M175" s="29">
        <f t="shared" si="5"/>
        <v>2333.2449999999999</v>
      </c>
      <c r="N175" s="29">
        <f t="shared" si="5"/>
        <v>1.6164901815457844</v>
      </c>
    </row>
    <row r="176" spans="1:14">
      <c r="A176" s="122">
        <v>82</v>
      </c>
      <c r="B176" s="1">
        <v>39736</v>
      </c>
      <c r="C176" s="2">
        <v>165</v>
      </c>
      <c r="D176" s="32">
        <v>1</v>
      </c>
      <c r="E176" s="26">
        <v>4259.1218000000008</v>
      </c>
      <c r="F176" s="27">
        <v>4369.6639999999998</v>
      </c>
      <c r="G176" s="27">
        <v>5.21</v>
      </c>
      <c r="H176" s="34">
        <v>4300</v>
      </c>
      <c r="J176" s="26">
        <v>2043.3449000000005</v>
      </c>
      <c r="K176" s="28">
        <v>3169.4207025000005</v>
      </c>
      <c r="L176" s="35">
        <v>63.945599999999992</v>
      </c>
      <c r="M176" s="35">
        <v>2664.4</v>
      </c>
      <c r="N176" s="35">
        <v>1.9840143837681155</v>
      </c>
    </row>
    <row r="177" spans="1:16">
      <c r="A177" s="122">
        <v>83</v>
      </c>
      <c r="B177" s="1">
        <v>39738</v>
      </c>
      <c r="C177" s="2">
        <v>167</v>
      </c>
      <c r="D177" s="31">
        <v>1</v>
      </c>
      <c r="E177" s="26">
        <v>3954.4883999999997</v>
      </c>
      <c r="F177" s="27">
        <v>4538.0519999999997</v>
      </c>
      <c r="G177" s="27">
        <v>6.06</v>
      </c>
      <c r="H177" s="34">
        <v>4200</v>
      </c>
      <c r="J177" s="26">
        <v>1776.0722000000001</v>
      </c>
      <c r="K177" s="28">
        <v>3119.8556404999999</v>
      </c>
      <c r="L177" s="35">
        <v>76.886879999999991</v>
      </c>
      <c r="M177" s="35">
        <v>3203.62</v>
      </c>
      <c r="N177" s="35">
        <v>2.4842238404610737</v>
      </c>
    </row>
    <row r="178" spans="1:16">
      <c r="A178" s="122">
        <v>84</v>
      </c>
      <c r="B178" s="1">
        <v>39741</v>
      </c>
      <c r="C178" s="2">
        <v>170</v>
      </c>
      <c r="D178" s="31">
        <v>1</v>
      </c>
      <c r="E178" s="26">
        <v>4247.6262000000006</v>
      </c>
      <c r="F178" s="27">
        <v>4538.0519999999997</v>
      </c>
      <c r="G178" s="27">
        <v>6.11</v>
      </c>
      <c r="H178" s="34">
        <v>4036.3636363636365</v>
      </c>
      <c r="J178" s="26">
        <v>2138.1835999999998</v>
      </c>
      <c r="K178" s="28">
        <v>3355.2896850000002</v>
      </c>
      <c r="L178" s="35">
        <v>70.24463999999999</v>
      </c>
      <c r="M178" s="35">
        <v>2926.8599999999997</v>
      </c>
      <c r="N178" s="35">
        <v>2.4388429211657998</v>
      </c>
    </row>
    <row r="179" spans="1:16">
      <c r="A179" s="122">
        <v>85</v>
      </c>
      <c r="B179" s="1">
        <v>39743</v>
      </c>
      <c r="C179" s="2">
        <v>172</v>
      </c>
      <c r="D179" s="31">
        <v>1</v>
      </c>
      <c r="E179" s="26">
        <v>3836.6585</v>
      </c>
      <c r="F179" s="27">
        <v>4492.1280000000006</v>
      </c>
      <c r="G179" s="27">
        <v>5.53</v>
      </c>
      <c r="H179" s="34">
        <v>3844.3609022556393</v>
      </c>
      <c r="J179" s="26">
        <v>1758.8288</v>
      </c>
      <c r="K179" s="28">
        <v>3330.5071540000008</v>
      </c>
      <c r="L179" s="35">
        <v>48.227040000000002</v>
      </c>
      <c r="M179" s="35">
        <v>2009.4599999999998</v>
      </c>
      <c r="N179" s="35">
        <v>1.784781853185047</v>
      </c>
    </row>
    <row r="180" spans="1:16">
      <c r="A180" s="122">
        <v>86</v>
      </c>
      <c r="B180" s="1">
        <v>39744</v>
      </c>
      <c r="C180" s="2">
        <v>173</v>
      </c>
      <c r="D180" s="31">
        <v>1</v>
      </c>
      <c r="E180" s="26">
        <v>3871.1453000000001</v>
      </c>
      <c r="F180" s="29">
        <f>AVERAGE(F178,F179)</f>
        <v>4515.09</v>
      </c>
      <c r="G180" s="27">
        <v>5.98</v>
      </c>
      <c r="H180" s="34">
        <v>4093.7799043062205</v>
      </c>
      <c r="J180" s="26">
        <v>1928.3889000000001</v>
      </c>
      <c r="K180" s="29">
        <f>AVERAGE(K178,K179)</f>
        <v>3342.8984195000003</v>
      </c>
      <c r="L180" s="29">
        <f>AVERAGE(L178,L179)</f>
        <v>59.235839999999996</v>
      </c>
      <c r="M180" s="29">
        <f>AVERAGE(M178,M179)</f>
        <v>2468.16</v>
      </c>
      <c r="N180" s="29">
        <f>AVERAGE(N178,N179)</f>
        <v>2.1118123871754233</v>
      </c>
    </row>
    <row r="181" spans="1:16">
      <c r="A181" s="122">
        <v>87</v>
      </c>
      <c r="B181" s="1">
        <v>39750</v>
      </c>
      <c r="C181" s="2">
        <v>179</v>
      </c>
      <c r="D181" s="31">
        <v>1</v>
      </c>
      <c r="E181" s="26">
        <v>4126.9224000000004</v>
      </c>
      <c r="F181" s="27">
        <v>5226.9120000000003</v>
      </c>
      <c r="G181" s="27">
        <v>5.78</v>
      </c>
      <c r="H181" s="34">
        <v>4202.8708133971295</v>
      </c>
      <c r="J181" s="26">
        <v>1850.7936</v>
      </c>
      <c r="K181" s="28">
        <v>3442.0285435000005</v>
      </c>
      <c r="L181" s="35">
        <v>51.959999999999994</v>
      </c>
      <c r="M181" s="35">
        <v>2165</v>
      </c>
      <c r="N181" s="35">
        <v>1.605664860766483</v>
      </c>
    </row>
    <row r="182" spans="1:16">
      <c r="A182" s="122">
        <v>88</v>
      </c>
      <c r="B182" s="1">
        <v>39757</v>
      </c>
      <c r="C182" s="2">
        <v>186</v>
      </c>
      <c r="D182" s="31">
        <v>1</v>
      </c>
      <c r="E182" s="26">
        <v>3957.3622999999993</v>
      </c>
      <c r="F182" s="27">
        <v>4920.7520000000004</v>
      </c>
      <c r="G182" s="27">
        <v>5.68</v>
      </c>
      <c r="H182" s="29">
        <f>AVERAGE(H180,H181)</f>
        <v>4148.3253588516745</v>
      </c>
      <c r="J182" s="26">
        <v>1111.9516000000001</v>
      </c>
      <c r="K182" s="28">
        <v>3132.2469060000003</v>
      </c>
      <c r="L182" s="29">
        <f>AVERAGE(L180,L181)</f>
        <v>55.597919999999995</v>
      </c>
      <c r="M182" s="29">
        <f>AVERAGE(M180,M181)</f>
        <v>2316.58</v>
      </c>
      <c r="N182" s="29">
        <f>AVERAGE(N180,N181)</f>
        <v>1.8587386239709531</v>
      </c>
    </row>
    <row r="183" spans="1:16">
      <c r="A183" s="122">
        <v>89</v>
      </c>
      <c r="B183" s="1">
        <v>39759</v>
      </c>
      <c r="C183" s="2">
        <v>188</v>
      </c>
      <c r="D183" s="31">
        <v>1</v>
      </c>
      <c r="E183" s="26">
        <v>3678.5940000000001</v>
      </c>
      <c r="F183" s="27">
        <v>4920.7520000000004</v>
      </c>
      <c r="G183" s="27">
        <v>5.41</v>
      </c>
      <c r="H183" s="39">
        <v>4055.1724137931033</v>
      </c>
      <c r="J183" s="26">
        <v>793.19839999999999</v>
      </c>
      <c r="K183" s="28">
        <v>3132.2469060000003</v>
      </c>
      <c r="L183" s="35">
        <v>62.653440000000003</v>
      </c>
      <c r="M183" s="35">
        <v>2610.56</v>
      </c>
      <c r="N183" s="35">
        <v>1.6051634884054162</v>
      </c>
      <c r="P183">
        <f>A183</f>
        <v>89</v>
      </c>
    </row>
    <row r="185" spans="1:16">
      <c r="A185" t="s">
        <v>34</v>
      </c>
      <c r="B185" s="144" t="s">
        <v>14</v>
      </c>
      <c r="C185" s="144"/>
      <c r="D185" s="139" t="s">
        <v>15</v>
      </c>
    </row>
    <row r="186" spans="1:16">
      <c r="B186" s="144"/>
      <c r="C186" s="144"/>
      <c r="D186" s="139"/>
    </row>
    <row r="187" spans="1:16">
      <c r="B187" s="7" t="s">
        <v>0</v>
      </c>
      <c r="C187" s="8" t="s">
        <v>1</v>
      </c>
      <c r="D187" s="9" t="s">
        <v>15</v>
      </c>
      <c r="E187" s="10" t="s">
        <v>4</v>
      </c>
      <c r="F187" s="10" t="s">
        <v>4</v>
      </c>
      <c r="G187" s="10" t="s">
        <v>5</v>
      </c>
      <c r="H187" s="11" t="s">
        <v>8</v>
      </c>
      <c r="J187" s="10" t="s">
        <v>5</v>
      </c>
      <c r="K187" s="10" t="s">
        <v>5</v>
      </c>
      <c r="L187" s="11" t="s">
        <v>19</v>
      </c>
      <c r="M187" s="11" t="s">
        <v>18</v>
      </c>
      <c r="N187" s="11"/>
    </row>
    <row r="188" spans="1:16">
      <c r="A188" s="122">
        <v>1</v>
      </c>
      <c r="B188" s="1">
        <v>39940</v>
      </c>
      <c r="C188" s="2">
        <v>0</v>
      </c>
      <c r="D188" s="31">
        <v>8</v>
      </c>
      <c r="E188" s="26">
        <v>3461.3815040000004</v>
      </c>
      <c r="F188" s="49">
        <v>3937.6791635</v>
      </c>
      <c r="G188" s="54">
        <v>3.92</v>
      </c>
      <c r="H188" s="39">
        <v>505.54135338345867</v>
      </c>
      <c r="J188" s="26">
        <v>159.42430880000003</v>
      </c>
      <c r="K188" s="48">
        <v>3330.5071540000008</v>
      </c>
      <c r="L188" s="42">
        <f>AVERAGE(L189:L190)</f>
        <v>4.4362402711274553</v>
      </c>
      <c r="M188" s="42">
        <f>AVERAGE(M189:M190)</f>
        <v>184.84334463031064</v>
      </c>
      <c r="N188" s="42">
        <f>AVERAGE(N189:N190)</f>
        <v>1.2131654001646104</v>
      </c>
    </row>
    <row r="189" spans="1:16">
      <c r="A189" s="122">
        <v>2</v>
      </c>
      <c r="B189" s="1">
        <v>39941</v>
      </c>
      <c r="C189" s="2">
        <v>1</v>
      </c>
      <c r="D189" s="31">
        <v>8</v>
      </c>
      <c r="E189" s="26">
        <v>3536.1126800000002</v>
      </c>
      <c r="F189" s="49">
        <v>4012.0267564999999</v>
      </c>
      <c r="G189" s="54">
        <v>3.73</v>
      </c>
      <c r="H189" s="39">
        <v>509.91705733862244</v>
      </c>
      <c r="J189" s="26">
        <v>2217.0226880000005</v>
      </c>
      <c r="K189" s="48">
        <v>3553.5499329999998</v>
      </c>
      <c r="L189" s="38">
        <v>4.3935841146743071</v>
      </c>
      <c r="M189" s="38">
        <v>183.0660047780961</v>
      </c>
      <c r="N189" s="38">
        <v>1.8061938016885377</v>
      </c>
    </row>
    <row r="190" spans="1:16">
      <c r="A190" s="122">
        <v>3</v>
      </c>
      <c r="B190" s="1">
        <v>39942</v>
      </c>
      <c r="C190" s="2">
        <v>2</v>
      </c>
      <c r="D190" s="32">
        <v>8</v>
      </c>
      <c r="E190" s="26">
        <v>4549.9656344000005</v>
      </c>
      <c r="F190" s="47">
        <f>AVERAGE(F188:F189)</f>
        <v>3974.8529600000002</v>
      </c>
      <c r="G190" s="47">
        <f>AVERAGE(G188:G189)</f>
        <v>3.8250000000000002</v>
      </c>
      <c r="H190" s="39">
        <v>499.65846994535519</v>
      </c>
      <c r="J190" s="26">
        <v>553.0085024</v>
      </c>
      <c r="K190" s="47">
        <f>AVERAGE(K188:K189)</f>
        <v>3442.0285435000005</v>
      </c>
      <c r="L190" s="38">
        <v>4.4788964275806036</v>
      </c>
      <c r="M190" s="38">
        <v>186.62068448252515</v>
      </c>
      <c r="N190" s="38">
        <v>0.62013699864068328</v>
      </c>
    </row>
    <row r="191" spans="1:16">
      <c r="A191" s="122">
        <v>4</v>
      </c>
      <c r="B191" s="1">
        <v>39943</v>
      </c>
      <c r="C191" s="2">
        <v>3</v>
      </c>
      <c r="D191" s="32">
        <v>8</v>
      </c>
      <c r="E191" s="30">
        <f>AVERAGE(E190,E192)</f>
        <v>4351.9280180000005</v>
      </c>
      <c r="F191" s="47">
        <f>AVERAGE(F189:F190)</f>
        <v>3993.4398582499998</v>
      </c>
      <c r="G191" s="47">
        <f>AVERAGE(G189:G190)</f>
        <v>3.7774999999999999</v>
      </c>
      <c r="H191" s="39">
        <v>498.14532520325201</v>
      </c>
      <c r="J191" s="30">
        <f>AVERAGE(J190,J192)</f>
        <v>794.63930479999999</v>
      </c>
      <c r="K191" s="47">
        <f>AVERAGE(K189:K190)</f>
        <v>3497.7892382500004</v>
      </c>
      <c r="L191" s="30">
        <f>AVERAGE(L190,L192)</f>
        <v>5.4639810006755472</v>
      </c>
      <c r="M191" s="30">
        <f>AVERAGE(M190,M192)</f>
        <v>227.66587502814781</v>
      </c>
      <c r="N191" s="30">
        <f>AVERAGE(N190,N192)</f>
        <v>0.89110274217210494</v>
      </c>
    </row>
    <row r="192" spans="1:16">
      <c r="A192" s="122">
        <v>5</v>
      </c>
      <c r="B192" s="1">
        <v>39944</v>
      </c>
      <c r="C192" s="2">
        <v>4</v>
      </c>
      <c r="D192" s="32">
        <v>8</v>
      </c>
      <c r="E192" s="26">
        <v>4153.8904015999997</v>
      </c>
      <c r="F192" s="49">
        <v>3429.6372780000002</v>
      </c>
      <c r="G192" s="54">
        <v>3.65</v>
      </c>
      <c r="H192" s="39">
        <v>492.22222222222217</v>
      </c>
      <c r="J192" s="26">
        <v>1036.2701072</v>
      </c>
      <c r="K192" s="48">
        <v>3157.0294370000001</v>
      </c>
      <c r="L192" s="38">
        <v>6.4490655737704916</v>
      </c>
      <c r="M192" s="38">
        <v>268.7110655737705</v>
      </c>
      <c r="N192" s="38">
        <v>1.1620684857035266</v>
      </c>
    </row>
    <row r="193" spans="1:14">
      <c r="A193" s="122">
        <v>6</v>
      </c>
      <c r="B193" s="1">
        <v>39946</v>
      </c>
      <c r="C193" s="2">
        <v>6</v>
      </c>
      <c r="D193" s="32">
        <v>8</v>
      </c>
      <c r="E193" s="26">
        <v>4183.7828719999998</v>
      </c>
      <c r="F193" s="49">
        <v>3751.8101810000003</v>
      </c>
      <c r="G193" s="56">
        <v>3.92</v>
      </c>
      <c r="H193" s="39">
        <v>504.93197278911566</v>
      </c>
      <c r="J193" s="26">
        <v>1101.0371264</v>
      </c>
      <c r="K193" s="48">
        <v>3516.3761365000005</v>
      </c>
      <c r="L193" s="38">
        <v>5.9522569322569314</v>
      </c>
      <c r="M193" s="38">
        <v>248.01070551070552</v>
      </c>
      <c r="N193" s="38">
        <v>1.0573784582333194</v>
      </c>
    </row>
    <row r="194" spans="1:14">
      <c r="A194" s="122">
        <v>7</v>
      </c>
      <c r="B194" s="1">
        <v>39948</v>
      </c>
      <c r="C194" s="2">
        <v>8</v>
      </c>
      <c r="D194" s="32">
        <v>8</v>
      </c>
      <c r="E194" s="26">
        <v>3984.4997360000002</v>
      </c>
      <c r="F194" s="49">
        <v>3652.680057</v>
      </c>
      <c r="G194" s="56">
        <v>3.76</v>
      </c>
      <c r="H194" s="39">
        <v>510.75394506136763</v>
      </c>
      <c r="J194" s="26">
        <v>754.78267760000006</v>
      </c>
      <c r="K194" s="48">
        <v>2896.8128615000001</v>
      </c>
      <c r="L194" s="38">
        <v>5.8874999999999993</v>
      </c>
      <c r="M194" s="38">
        <v>245.3125</v>
      </c>
      <c r="N194" s="38">
        <v>0.98690211674267769</v>
      </c>
    </row>
    <row r="195" spans="1:14">
      <c r="A195" s="122">
        <v>8</v>
      </c>
      <c r="B195" s="1">
        <v>39949</v>
      </c>
      <c r="C195" s="2">
        <v>9</v>
      </c>
      <c r="D195" s="32">
        <v>8</v>
      </c>
      <c r="E195" s="47">
        <f>AVERAGE(E193:E194)</f>
        <v>4084.1413039999998</v>
      </c>
      <c r="F195" s="47">
        <f>AVERAGE(F193:F194)</f>
        <v>3702.2451190000002</v>
      </c>
      <c r="G195" s="54">
        <v>3.73</v>
      </c>
      <c r="H195" s="47">
        <f>AVERAGE(H193:H194)</f>
        <v>507.84295892524165</v>
      </c>
      <c r="J195" s="47">
        <f t="shared" ref="J195:N196" si="6">AVERAGE(J193:J194)</f>
        <v>927.9099020000001</v>
      </c>
      <c r="K195" s="47">
        <f t="shared" si="6"/>
        <v>3206.5944990000003</v>
      </c>
      <c r="L195" s="47">
        <f t="shared" si="6"/>
        <v>5.9198784661284654</v>
      </c>
      <c r="M195" s="47">
        <f t="shared" si="6"/>
        <v>246.66160275535276</v>
      </c>
      <c r="N195" s="47">
        <f t="shared" si="6"/>
        <v>1.0221402874879986</v>
      </c>
    </row>
    <row r="196" spans="1:14">
      <c r="A196" s="122">
        <v>9</v>
      </c>
      <c r="B196" s="1">
        <v>39950</v>
      </c>
      <c r="C196" s="2">
        <v>10</v>
      </c>
      <c r="D196" s="32">
        <v>8</v>
      </c>
      <c r="E196" s="47">
        <f>AVERAGE(E194:E195)</f>
        <v>4034.3205200000002</v>
      </c>
      <c r="F196" s="47">
        <f>AVERAGE(F194:F195)</f>
        <v>3677.4625880000003</v>
      </c>
      <c r="G196" s="54">
        <v>3.62</v>
      </c>
      <c r="H196" s="47">
        <f>AVERAGE(H194:H195)</f>
        <v>509.29845199330464</v>
      </c>
      <c r="J196" s="47">
        <f t="shared" si="6"/>
        <v>841.34628980000002</v>
      </c>
      <c r="K196" s="47">
        <f t="shared" si="6"/>
        <v>3051.7036802500002</v>
      </c>
      <c r="L196" s="47">
        <f t="shared" si="6"/>
        <v>5.9036892330642328</v>
      </c>
      <c r="M196" s="47">
        <f t="shared" si="6"/>
        <v>245.98705137767638</v>
      </c>
      <c r="N196" s="47">
        <f t="shared" si="6"/>
        <v>1.0045212021153382</v>
      </c>
    </row>
    <row r="197" spans="1:14">
      <c r="A197" s="122">
        <v>10</v>
      </c>
      <c r="B197" s="1">
        <v>39951</v>
      </c>
      <c r="C197" s="2">
        <v>11</v>
      </c>
      <c r="D197" s="32">
        <v>8</v>
      </c>
      <c r="E197" s="26">
        <v>4751.7398095999997</v>
      </c>
      <c r="F197" s="49">
        <v>4619.1987660000004</v>
      </c>
      <c r="G197" s="54">
        <v>3.71</v>
      </c>
      <c r="H197" s="39">
        <v>510.75533661740565</v>
      </c>
      <c r="J197" s="26">
        <v>1016.3417936</v>
      </c>
      <c r="K197" s="48">
        <v>3553.5499330000002</v>
      </c>
      <c r="L197" s="38">
        <v>8.6205209507779994</v>
      </c>
      <c r="M197" s="38">
        <v>359.18837294908332</v>
      </c>
      <c r="N197" s="38">
        <v>1.2494045474429882</v>
      </c>
    </row>
    <row r="198" spans="1:14">
      <c r="A198" s="122">
        <v>11</v>
      </c>
      <c r="B198" s="1">
        <v>39952</v>
      </c>
      <c r="C198" s="2">
        <v>12</v>
      </c>
      <c r="D198" s="32">
        <v>8</v>
      </c>
      <c r="E198" s="30">
        <f>AVERAGE(E197,E199)</f>
        <v>4426.6591939999998</v>
      </c>
      <c r="F198" s="30">
        <f>AVERAGE(F197,F199)</f>
        <v>4520.0686420000002</v>
      </c>
      <c r="G198" s="54">
        <v>3.63</v>
      </c>
      <c r="H198" s="39">
        <v>502.18015992004001</v>
      </c>
      <c r="J198" s="30">
        <f>AVERAGE(J197,J199)</f>
        <v>905.73965311999996</v>
      </c>
      <c r="K198" s="30">
        <f>AVERAGE(K197,K199)</f>
        <v>3479.2023400000003</v>
      </c>
      <c r="L198" s="30">
        <f>AVERAGE(L197,L199)</f>
        <v>8.167251572110974</v>
      </c>
      <c r="M198" s="30">
        <f>AVERAGE(M197,M199)</f>
        <v>340.30214883795725</v>
      </c>
      <c r="N198" s="30">
        <f>AVERAGE(N197,N199)</f>
        <v>1.2657854130176078</v>
      </c>
    </row>
    <row r="199" spans="1:14">
      <c r="A199" s="122">
        <v>12</v>
      </c>
      <c r="B199" s="1">
        <v>39953</v>
      </c>
      <c r="C199" s="2">
        <v>13</v>
      </c>
      <c r="D199" s="32">
        <v>8</v>
      </c>
      <c r="E199" s="26">
        <v>4101.5785784000009</v>
      </c>
      <c r="F199" s="49">
        <v>4420.9385179999999</v>
      </c>
      <c r="G199" s="54">
        <v>3.61</v>
      </c>
      <c r="H199" s="39">
        <v>503.14465408805034</v>
      </c>
      <c r="J199" s="26">
        <v>795.13751263999995</v>
      </c>
      <c r="K199" s="48">
        <v>3404.8547470000003</v>
      </c>
      <c r="L199" s="38">
        <v>7.7139821934439503</v>
      </c>
      <c r="M199" s="38">
        <v>321.41592472683124</v>
      </c>
      <c r="N199" s="38">
        <v>1.2821662785922274</v>
      </c>
    </row>
    <row r="200" spans="1:14">
      <c r="A200" s="122">
        <v>13</v>
      </c>
      <c r="B200" s="1">
        <v>39955</v>
      </c>
      <c r="C200" s="2">
        <v>15</v>
      </c>
      <c r="D200" s="32">
        <v>8</v>
      </c>
      <c r="E200" s="26">
        <v>4173.8187152</v>
      </c>
      <c r="F200" s="49">
        <v>4321.8083939999997</v>
      </c>
      <c r="G200" s="54">
        <v>3.63</v>
      </c>
      <c r="H200" s="39">
        <v>494.69668542839275</v>
      </c>
      <c r="J200" s="26">
        <v>890.5443140000001</v>
      </c>
      <c r="K200" s="48">
        <v>3305.7246230000005</v>
      </c>
      <c r="L200" s="38">
        <v>7.8260148656375073</v>
      </c>
      <c r="M200" s="38">
        <v>326.08395273489612</v>
      </c>
      <c r="N200" s="38">
        <v>1.3323362824699958</v>
      </c>
    </row>
    <row r="201" spans="1:14">
      <c r="A201" s="122">
        <v>14</v>
      </c>
      <c r="B201" s="1">
        <v>39956</v>
      </c>
      <c r="C201" s="2">
        <v>16</v>
      </c>
      <c r="D201" s="32">
        <v>8</v>
      </c>
      <c r="E201" s="47">
        <f t="shared" ref="E201:G203" si="7">AVERAGE(E199:E200)</f>
        <v>4137.6986468000005</v>
      </c>
      <c r="F201" s="47">
        <f t="shared" si="7"/>
        <v>4371.3734559999994</v>
      </c>
      <c r="G201" s="54">
        <v>3.65</v>
      </c>
      <c r="H201" s="39">
        <v>514.28571428571422</v>
      </c>
      <c r="J201" s="47">
        <f t="shared" ref="J201:N203" si="8">AVERAGE(J199:J200)</f>
        <v>842.84091332000003</v>
      </c>
      <c r="K201" s="47">
        <f t="shared" si="8"/>
        <v>3355.2896850000006</v>
      </c>
      <c r="L201" s="47">
        <f t="shared" si="8"/>
        <v>7.7699985295407288</v>
      </c>
      <c r="M201" s="47">
        <f t="shared" si="8"/>
        <v>323.74993873086368</v>
      </c>
      <c r="N201" s="47">
        <f t="shared" si="8"/>
        <v>1.3072512805311116</v>
      </c>
    </row>
    <row r="202" spans="1:14">
      <c r="A202" s="122">
        <v>15</v>
      </c>
      <c r="B202" s="1">
        <v>39957</v>
      </c>
      <c r="C202" s="2">
        <v>17</v>
      </c>
      <c r="D202" s="32">
        <v>8</v>
      </c>
      <c r="E202" s="47">
        <f t="shared" si="7"/>
        <v>4155.7586810000003</v>
      </c>
      <c r="F202" s="47">
        <f t="shared" si="7"/>
        <v>4346.5909249999995</v>
      </c>
      <c r="G202" s="54">
        <v>3.71</v>
      </c>
      <c r="H202" s="39">
        <v>507.69230769230768</v>
      </c>
      <c r="J202" s="47">
        <f t="shared" si="8"/>
        <v>866.69261366000001</v>
      </c>
      <c r="K202" s="47">
        <f t="shared" si="8"/>
        <v>3330.5071540000008</v>
      </c>
      <c r="L202" s="47">
        <f t="shared" si="8"/>
        <v>7.798006697589118</v>
      </c>
      <c r="M202" s="47">
        <f t="shared" si="8"/>
        <v>324.91694573287987</v>
      </c>
      <c r="N202" s="47">
        <f t="shared" si="8"/>
        <v>1.3197937815005538</v>
      </c>
    </row>
    <row r="203" spans="1:14">
      <c r="A203" s="122">
        <v>16</v>
      </c>
      <c r="B203" s="1">
        <v>39958</v>
      </c>
      <c r="C203" s="2">
        <v>18</v>
      </c>
      <c r="D203" s="32">
        <v>8</v>
      </c>
      <c r="E203" s="47">
        <f t="shared" si="7"/>
        <v>4146.7286639000004</v>
      </c>
      <c r="F203" s="47">
        <f t="shared" si="7"/>
        <v>4358.982190499999</v>
      </c>
      <c r="G203" s="47">
        <f t="shared" si="7"/>
        <v>3.6799999999999997</v>
      </c>
      <c r="H203" s="39">
        <v>484.13547237076654</v>
      </c>
      <c r="J203" s="47">
        <f t="shared" si="8"/>
        <v>854.76676349000002</v>
      </c>
      <c r="K203" s="47">
        <f t="shared" si="8"/>
        <v>3342.8984195000007</v>
      </c>
      <c r="L203" s="47">
        <f t="shared" si="8"/>
        <v>7.7840026135649234</v>
      </c>
      <c r="M203" s="47">
        <f t="shared" si="8"/>
        <v>324.3334422318718</v>
      </c>
      <c r="N203" s="47">
        <f t="shared" si="8"/>
        <v>1.3135225310158327</v>
      </c>
    </row>
    <row r="204" spans="1:14">
      <c r="A204" s="122">
        <v>17</v>
      </c>
      <c r="B204" s="1">
        <v>39959</v>
      </c>
      <c r="C204" s="2">
        <v>19</v>
      </c>
      <c r="D204" s="32">
        <v>8</v>
      </c>
      <c r="E204" s="26">
        <v>4188.7649504000001</v>
      </c>
      <c r="F204" s="49">
        <v>4098.7656150000003</v>
      </c>
      <c r="G204" s="54">
        <v>3.54</v>
      </c>
      <c r="H204" s="39">
        <v>507.44132290184922</v>
      </c>
      <c r="J204" s="26">
        <v>831.00847712000007</v>
      </c>
      <c r="K204" s="48">
        <v>3380.0722160000005</v>
      </c>
      <c r="L204" s="38">
        <v>6.6884999999999994</v>
      </c>
      <c r="M204" s="38">
        <v>278.6875</v>
      </c>
      <c r="N204" s="38">
        <v>1.0854581235308587</v>
      </c>
    </row>
    <row r="205" spans="1:14">
      <c r="A205" s="122">
        <v>18</v>
      </c>
      <c r="B205" s="1">
        <v>39960</v>
      </c>
      <c r="C205" s="2">
        <v>20</v>
      </c>
      <c r="D205" s="32">
        <v>8</v>
      </c>
      <c r="E205" s="26">
        <v>3963.60802096</v>
      </c>
      <c r="F205" s="47">
        <f>AVERAGE(F203:F204)</f>
        <v>4228.8739027499996</v>
      </c>
      <c r="G205" s="54">
        <v>3.71</v>
      </c>
      <c r="H205" s="39">
        <v>507.44132290184922</v>
      </c>
      <c r="J205" s="26">
        <v>707.4529328000001</v>
      </c>
      <c r="K205" s="47">
        <f>AVERAGE(K203:K204)</f>
        <v>3361.4853177500008</v>
      </c>
      <c r="L205" s="38">
        <v>6.6884999999999994</v>
      </c>
      <c r="M205" s="38">
        <v>278.6875</v>
      </c>
      <c r="N205" s="38">
        <v>1.1193275326512988</v>
      </c>
    </row>
    <row r="206" spans="1:14">
      <c r="A206" s="122">
        <v>19</v>
      </c>
      <c r="B206" s="1">
        <v>39961</v>
      </c>
      <c r="C206" s="2">
        <v>21</v>
      </c>
      <c r="D206" s="32">
        <v>8</v>
      </c>
      <c r="E206" s="30">
        <f>AVERAGE(E205,E207)</f>
        <v>3972.3749004800002</v>
      </c>
      <c r="F206" s="47">
        <f>AVERAGE(F204:F205)</f>
        <v>4163.8197588749999</v>
      </c>
      <c r="G206" s="54">
        <v>3.7</v>
      </c>
      <c r="H206" s="30">
        <f>AVERAGE(H205,H207)</f>
        <v>510.86351859378169</v>
      </c>
      <c r="J206" s="30">
        <f>AVERAGE(J205,J207)</f>
        <v>946.24692885000002</v>
      </c>
      <c r="K206" s="47">
        <f>AVERAGE(K204:K205)</f>
        <v>3370.7787668750007</v>
      </c>
      <c r="L206" s="30">
        <f>AVERAGE(L205,L207)</f>
        <v>10.2322516634373</v>
      </c>
      <c r="M206" s="30">
        <f>AVERAGE(M205,M207)</f>
        <v>426.34381930988741</v>
      </c>
      <c r="N206" s="30">
        <f>AVERAGE(N205,N207)</f>
        <v>1.8841739986151942</v>
      </c>
    </row>
    <row r="207" spans="1:14">
      <c r="A207" s="122">
        <v>20</v>
      </c>
      <c r="B207" s="1">
        <v>39962</v>
      </c>
      <c r="C207" s="2">
        <v>22</v>
      </c>
      <c r="D207" s="32">
        <v>8</v>
      </c>
      <c r="E207" s="26">
        <v>3981.1417800000004</v>
      </c>
      <c r="F207" s="49">
        <v>3479.2023400000007</v>
      </c>
      <c r="G207" s="54">
        <v>3.62</v>
      </c>
      <c r="H207" s="39">
        <v>514.28571428571422</v>
      </c>
      <c r="J207" s="26">
        <v>1185.0409248999999</v>
      </c>
      <c r="K207" s="48">
        <v>2760.508941</v>
      </c>
      <c r="L207" s="38">
        <v>13.776003326874598</v>
      </c>
      <c r="M207" s="38">
        <v>574.00013861977482</v>
      </c>
      <c r="N207" s="38">
        <v>2.6490204645790896</v>
      </c>
    </row>
    <row r="208" spans="1:14">
      <c r="A208" s="122">
        <v>21</v>
      </c>
      <c r="B208" s="1">
        <v>39963</v>
      </c>
      <c r="C208" s="2">
        <v>23</v>
      </c>
      <c r="D208" s="32">
        <v>8</v>
      </c>
      <c r="E208" s="47">
        <f>AVERAGE(E206:E207)</f>
        <v>3976.7583402400005</v>
      </c>
      <c r="F208" s="47">
        <f>AVERAGE(F206:F207)</f>
        <v>3821.5110494375003</v>
      </c>
      <c r="G208" s="54">
        <v>3.7</v>
      </c>
      <c r="H208" s="30">
        <f>AVERAGE(H207,H209)</f>
        <v>606.10119047619037</v>
      </c>
      <c r="J208" s="47">
        <f>AVERAGE(J206:J207)</f>
        <v>1065.643926875</v>
      </c>
      <c r="K208" s="47">
        <f>AVERAGE(K206:K207)</f>
        <v>3065.6438539375004</v>
      </c>
      <c r="L208" s="47">
        <f>AVERAGE(L206:L207)</f>
        <v>12.004127495155949</v>
      </c>
      <c r="M208" s="47">
        <f>AVERAGE(M206:M207)</f>
        <v>500.17197896483111</v>
      </c>
      <c r="N208" s="47">
        <f>AVERAGE(N206:N207)</f>
        <v>2.2665972315971419</v>
      </c>
    </row>
    <row r="209" spans="1:14">
      <c r="A209" s="122">
        <v>22</v>
      </c>
      <c r="B209" s="1">
        <v>39964</v>
      </c>
      <c r="C209" s="2">
        <v>24</v>
      </c>
      <c r="D209" s="32">
        <v>6</v>
      </c>
      <c r="E209" s="30">
        <f t="shared" ref="E209:G210" si="9">AVERAGE(E210:E211)</f>
        <v>3395.4376437600004</v>
      </c>
      <c r="F209" s="30">
        <f t="shared" si="9"/>
        <v>3764.2014465000002</v>
      </c>
      <c r="G209" s="30">
        <f t="shared" si="9"/>
        <v>3.5350000000000001</v>
      </c>
      <c r="H209" s="39">
        <v>697.91666666666663</v>
      </c>
      <c r="J209" s="30">
        <f t="shared" ref="J209:N210" si="10">AVERAGE(J210:J211)</f>
        <v>1363.6762892749998</v>
      </c>
      <c r="K209" s="30">
        <f t="shared" si="10"/>
        <v>3349.09405225</v>
      </c>
      <c r="L209" s="30">
        <f t="shared" si="10"/>
        <v>16.025302073730096</v>
      </c>
      <c r="M209" s="30">
        <f t="shared" si="10"/>
        <v>667.72091973875399</v>
      </c>
      <c r="N209" s="30">
        <f t="shared" si="10"/>
        <v>3.0560281969928811</v>
      </c>
    </row>
    <row r="210" spans="1:14">
      <c r="A210" s="122">
        <v>23</v>
      </c>
      <c r="B210" s="1">
        <v>39965</v>
      </c>
      <c r="C210" s="2">
        <v>25</v>
      </c>
      <c r="D210" s="32">
        <v>6</v>
      </c>
      <c r="E210" s="30">
        <f>AVERAGE(E211:E212)</f>
        <v>3574.8425143200002</v>
      </c>
      <c r="F210" s="30">
        <f t="shared" si="9"/>
        <v>3900.5053670000002</v>
      </c>
      <c r="G210" s="30">
        <f t="shared" si="9"/>
        <v>3.5300000000000002</v>
      </c>
      <c r="H210" s="39">
        <v>710.82517482517471</v>
      </c>
      <c r="J210" s="30">
        <f t="shared" si="10"/>
        <v>1436.7793768499998</v>
      </c>
      <c r="K210" s="30">
        <f t="shared" si="10"/>
        <v>3417.2460124999998</v>
      </c>
      <c r="L210" s="30">
        <f t="shared" si="10"/>
        <v>16.025302073730096</v>
      </c>
      <c r="M210" s="30">
        <f t="shared" si="10"/>
        <v>667.72091973875399</v>
      </c>
      <c r="N210" s="30">
        <f t="shared" si="10"/>
        <v>2.9695891620115402</v>
      </c>
    </row>
    <row r="211" spans="1:14">
      <c r="A211" s="122">
        <v>24</v>
      </c>
      <c r="B211" s="1">
        <v>39966</v>
      </c>
      <c r="C211" s="2">
        <v>26</v>
      </c>
      <c r="D211" s="32">
        <v>6</v>
      </c>
      <c r="E211" s="26">
        <v>3216.0327732000001</v>
      </c>
      <c r="F211" s="49">
        <v>3627.8975259999997</v>
      </c>
      <c r="G211" s="54">
        <v>3.54</v>
      </c>
      <c r="H211" s="39">
        <v>732.35294117647061</v>
      </c>
      <c r="J211" s="26">
        <v>1290.5732016999998</v>
      </c>
      <c r="K211" s="48">
        <v>3280.9420920000002</v>
      </c>
      <c r="L211" s="38">
        <v>16.025302073730096</v>
      </c>
      <c r="M211" s="38">
        <v>667.72091973875399</v>
      </c>
      <c r="N211" s="38">
        <v>3.142467231974222</v>
      </c>
    </row>
    <row r="212" spans="1:14">
      <c r="A212" s="122">
        <v>25</v>
      </c>
      <c r="B212" s="1">
        <v>39967</v>
      </c>
      <c r="C212" s="2">
        <v>27</v>
      </c>
      <c r="D212" s="32">
        <v>6</v>
      </c>
      <c r="E212" s="26">
        <v>3933.6522554400003</v>
      </c>
      <c r="F212" s="49">
        <v>4173.1132080000007</v>
      </c>
      <c r="G212" s="54">
        <v>3.52</v>
      </c>
      <c r="H212" s="39">
        <v>674.04195804195808</v>
      </c>
      <c r="J212" s="26">
        <v>1582.9855519999999</v>
      </c>
      <c r="K212" s="48">
        <v>3553.5499329999998</v>
      </c>
      <c r="L212" s="38">
        <v>16.025302073730096</v>
      </c>
      <c r="M212" s="38">
        <v>667.72091973875399</v>
      </c>
      <c r="N212" s="38">
        <v>2.796711092048858</v>
      </c>
    </row>
    <row r="213" spans="1:14">
      <c r="A213" s="122">
        <v>26</v>
      </c>
      <c r="B213" s="1">
        <v>39603</v>
      </c>
      <c r="C213" s="2">
        <v>28</v>
      </c>
      <c r="D213" s="32">
        <v>6</v>
      </c>
      <c r="E213" s="30">
        <f>AVERAGE(E212,E214)</f>
        <v>3962.89349047</v>
      </c>
      <c r="F213" s="30">
        <f>AVERAGE(F212,F214)</f>
        <v>3863.3315705000005</v>
      </c>
      <c r="G213" s="54">
        <v>3.59</v>
      </c>
      <c r="H213" s="39">
        <v>673.18465655664579</v>
      </c>
      <c r="J213" s="30">
        <f>AVERAGE(J212,J214)</f>
        <v>1178.4451576000001</v>
      </c>
      <c r="K213" s="30">
        <f>AVERAGE(K212,K214)</f>
        <v>3181.811968</v>
      </c>
      <c r="L213" s="30">
        <f>AVERAGE(L212,L214)</f>
        <v>17.891129297734611</v>
      </c>
      <c r="M213" s="30">
        <f>AVERAGE(M212,M214)</f>
        <v>745.46372073894224</v>
      </c>
      <c r="N213" s="30">
        <f>AVERAGE(N212,N214)</f>
        <v>2.6591901893409511</v>
      </c>
    </row>
    <row r="214" spans="1:14">
      <c r="A214" s="122">
        <v>27</v>
      </c>
      <c r="B214" s="1">
        <v>39969</v>
      </c>
      <c r="C214" s="2">
        <v>29</v>
      </c>
      <c r="D214" s="32">
        <v>6</v>
      </c>
      <c r="E214" s="26">
        <v>3992.1347255000001</v>
      </c>
      <c r="F214" s="49">
        <v>3553.5499329999998</v>
      </c>
      <c r="G214" s="54">
        <v>3.49</v>
      </c>
      <c r="H214" s="39">
        <v>684.96764583791173</v>
      </c>
      <c r="J214" s="26">
        <v>773.90476320000016</v>
      </c>
      <c r="K214" s="48">
        <v>2810.0740029999997</v>
      </c>
      <c r="L214" s="38">
        <v>19.756956521739127</v>
      </c>
      <c r="M214" s="38">
        <v>823.20652173913049</v>
      </c>
      <c r="N214" s="38">
        <v>2.5216692866330441</v>
      </c>
    </row>
    <row r="215" spans="1:14">
      <c r="A215" s="122">
        <v>28</v>
      </c>
      <c r="B215" s="46">
        <v>39970</v>
      </c>
      <c r="C215" s="2">
        <v>30</v>
      </c>
      <c r="D215" s="32">
        <v>6</v>
      </c>
      <c r="E215" s="30">
        <f t="shared" ref="E215:G216" si="11">AVERAGE(E216:E217)</f>
        <v>3756.336044525</v>
      </c>
      <c r="F215" s="30">
        <f t="shared" si="11"/>
        <v>3872.6250196250003</v>
      </c>
      <c r="G215" s="30">
        <f t="shared" si="11"/>
        <v>4.1025</v>
      </c>
      <c r="H215" s="39">
        <v>681.81818181818187</v>
      </c>
      <c r="J215" s="30">
        <f t="shared" ref="J215:N216" si="12">AVERAGE(J216:J217)</f>
        <v>2974.6924523000002</v>
      </c>
      <c r="K215" s="30">
        <f t="shared" si="12"/>
        <v>3383.1700323750001</v>
      </c>
      <c r="L215" s="30">
        <f t="shared" si="12"/>
        <v>3.1332609327431236</v>
      </c>
      <c r="M215" s="30">
        <f t="shared" si="12"/>
        <v>130.55253886429682</v>
      </c>
      <c r="N215" s="30">
        <f t="shared" si="12"/>
        <v>2.1263609065257265</v>
      </c>
    </row>
    <row r="216" spans="1:14">
      <c r="A216" s="122">
        <v>29</v>
      </c>
      <c r="B216" s="46">
        <v>39972</v>
      </c>
      <c r="C216" s="2">
        <v>32</v>
      </c>
      <c r="D216" s="32">
        <v>6</v>
      </c>
      <c r="E216" s="30">
        <f t="shared" si="11"/>
        <v>3755.7863972499999</v>
      </c>
      <c r="F216" s="30">
        <f t="shared" si="11"/>
        <v>3844.7446722499999</v>
      </c>
      <c r="G216" s="30">
        <f t="shared" si="11"/>
        <v>4.1950000000000003</v>
      </c>
      <c r="H216" s="39">
        <v>666.66666666666674</v>
      </c>
      <c r="J216" s="30">
        <f t="shared" si="12"/>
        <v>2761.4293096000001</v>
      </c>
      <c r="K216" s="30">
        <f t="shared" si="12"/>
        <v>3311.9202557500003</v>
      </c>
      <c r="L216" s="30">
        <f t="shared" si="12"/>
        <v>3.1332609327431236</v>
      </c>
      <c r="M216" s="30">
        <f t="shared" si="12"/>
        <v>130.55253886429682</v>
      </c>
      <c r="N216" s="30">
        <f t="shared" si="12"/>
        <v>1.714639095284443</v>
      </c>
    </row>
    <row r="217" spans="1:14">
      <c r="A217" s="122">
        <v>30</v>
      </c>
      <c r="B217" s="1">
        <v>39973</v>
      </c>
      <c r="C217" s="2">
        <v>33</v>
      </c>
      <c r="D217" s="32">
        <v>6</v>
      </c>
      <c r="E217" s="26">
        <v>3756.8856918000001</v>
      </c>
      <c r="F217" s="49">
        <v>3900.5053670000002</v>
      </c>
      <c r="G217" s="54">
        <v>4.01</v>
      </c>
      <c r="H217" s="39">
        <v>600</v>
      </c>
      <c r="J217" s="26">
        <v>3187.9555950000004</v>
      </c>
      <c r="K217" s="48">
        <v>3454.4198090000004</v>
      </c>
      <c r="L217" s="38">
        <v>3.1332609327431236</v>
      </c>
      <c r="M217" s="38">
        <v>130.55253886429682</v>
      </c>
      <c r="N217" s="38">
        <v>2.5380827177670096</v>
      </c>
    </row>
    <row r="218" spans="1:14">
      <c r="A218" s="122">
        <v>31</v>
      </c>
      <c r="B218" s="1">
        <v>39975</v>
      </c>
      <c r="C218" s="2">
        <v>35</v>
      </c>
      <c r="D218" s="32">
        <v>6</v>
      </c>
      <c r="E218" s="26">
        <v>3754.6871027000002</v>
      </c>
      <c r="F218" s="30">
        <f>AVERAGE(F217,F219)</f>
        <v>3788.9839775</v>
      </c>
      <c r="G218" s="54">
        <v>4.38</v>
      </c>
      <c r="H218" s="39">
        <v>684.73205257836196</v>
      </c>
      <c r="J218" s="26">
        <v>2334.9030242000003</v>
      </c>
      <c r="K218" s="30">
        <f>AVERAGE(K217,K219)</f>
        <v>3169.4207025000005</v>
      </c>
      <c r="L218" s="38">
        <v>3.1332609327431236</v>
      </c>
      <c r="M218" s="38">
        <v>130.55253886429682</v>
      </c>
      <c r="N218" s="38">
        <v>0.89119547280187639</v>
      </c>
    </row>
    <row r="219" spans="1:14">
      <c r="A219" s="122">
        <v>32</v>
      </c>
      <c r="B219" s="1">
        <v>39979</v>
      </c>
      <c r="C219" s="2">
        <v>39</v>
      </c>
      <c r="D219" s="32">
        <v>6</v>
      </c>
      <c r="E219" s="26">
        <v>3831.6377212000002</v>
      </c>
      <c r="F219" s="49">
        <v>3677.4625880000003</v>
      </c>
      <c r="G219" s="54">
        <v>3.23</v>
      </c>
      <c r="H219" s="39">
        <v>663.1474932390264</v>
      </c>
      <c r="J219" s="26">
        <v>310.00246310000006</v>
      </c>
      <c r="K219" s="48">
        <v>2884.4215960000001</v>
      </c>
      <c r="L219" s="38">
        <v>10.357548760134664</v>
      </c>
      <c r="M219" s="38">
        <v>273.12906334455533</v>
      </c>
      <c r="N219" s="38">
        <v>0.77614706390442978</v>
      </c>
    </row>
    <row r="220" spans="1:14">
      <c r="A220" s="122">
        <v>33</v>
      </c>
      <c r="B220" s="45">
        <v>39981</v>
      </c>
      <c r="C220" s="2">
        <v>41</v>
      </c>
      <c r="D220" s="32">
        <v>6</v>
      </c>
      <c r="E220" s="26">
        <v>4133.9620880000002</v>
      </c>
      <c r="F220" s="49">
        <v>4024.4180220000003</v>
      </c>
      <c r="G220" s="54">
        <v>3.16</v>
      </c>
      <c r="H220" s="39">
        <v>672.1230158730159</v>
      </c>
      <c r="J220" s="26">
        <v>246.61068080000004</v>
      </c>
      <c r="K220" s="48">
        <v>2673.7700825000002</v>
      </c>
      <c r="L220" s="38">
        <v>5.6479301361423424</v>
      </c>
      <c r="M220" s="38">
        <v>235.33042233926429</v>
      </c>
      <c r="N220" s="38">
        <v>0.59773146001763344</v>
      </c>
    </row>
    <row r="221" spans="1:14">
      <c r="A221" s="122">
        <v>34</v>
      </c>
      <c r="B221" s="45">
        <v>39983</v>
      </c>
      <c r="C221" s="2">
        <v>43</v>
      </c>
      <c r="D221" s="32">
        <v>6</v>
      </c>
      <c r="E221" s="30">
        <f>AVERAGE(E220,E222)</f>
        <v>4093.7318049199998</v>
      </c>
      <c r="F221" s="30">
        <f>AVERAGE(F220,F222)</f>
        <v>4049.2005530000006</v>
      </c>
      <c r="G221" s="54">
        <v>3.12</v>
      </c>
      <c r="H221" s="30">
        <f>AVERAGE(H220,H222)</f>
        <v>688.6930868838765</v>
      </c>
      <c r="J221" s="30">
        <f>AVERAGE(J220,J222)</f>
        <v>379.88127800000001</v>
      </c>
      <c r="K221" s="30">
        <f>AVERAGE(K220,K222)</f>
        <v>2673.7700825000002</v>
      </c>
      <c r="L221" s="30">
        <f>AVERAGE(L220,L222)</f>
        <v>5.8058272487646319</v>
      </c>
      <c r="M221" s="30">
        <f>AVERAGE(M220,M222)</f>
        <v>241.90946869852633</v>
      </c>
      <c r="N221" s="30">
        <f>AVERAGE(N220,N222)</f>
        <v>0.62909045076768222</v>
      </c>
    </row>
    <row r="222" spans="1:14">
      <c r="A222" s="122">
        <v>35</v>
      </c>
      <c r="B222" s="1">
        <v>39986</v>
      </c>
      <c r="C222" s="2">
        <v>46</v>
      </c>
      <c r="D222" s="32">
        <v>6</v>
      </c>
      <c r="E222" s="26">
        <v>4053.5015218399994</v>
      </c>
      <c r="F222" s="49">
        <v>4073.9830840000004</v>
      </c>
      <c r="G222" s="54">
        <v>3.1</v>
      </c>
      <c r="H222" s="39">
        <v>705.26315789473699</v>
      </c>
      <c r="J222" s="26">
        <v>513.15187519999995</v>
      </c>
      <c r="K222" s="48">
        <v>2673.7700825000002</v>
      </c>
      <c r="L222" s="38">
        <v>5.9637243613869213</v>
      </c>
      <c r="M222" s="38">
        <v>248.48851505778839</v>
      </c>
      <c r="N222" s="38">
        <v>0.660449441517731</v>
      </c>
    </row>
    <row r="223" spans="1:14">
      <c r="A223" s="122">
        <v>36</v>
      </c>
      <c r="B223" s="45">
        <v>39988</v>
      </c>
      <c r="C223" s="2">
        <v>48</v>
      </c>
      <c r="D223" s="32">
        <v>4</v>
      </c>
      <c r="E223" s="26">
        <v>3945.1413166400002</v>
      </c>
      <c r="F223" s="49">
        <v>3826.1577740000002</v>
      </c>
      <c r="G223" s="54">
        <v>3.09</v>
      </c>
      <c r="H223" s="39">
        <v>931.85897435897425</v>
      </c>
      <c r="J223" s="26">
        <v>836.98697120000008</v>
      </c>
      <c r="K223" s="48">
        <v>2933.9866579999998</v>
      </c>
      <c r="L223" s="38">
        <v>7.6600801240630663</v>
      </c>
      <c r="M223" s="38">
        <v>319.17000516929437</v>
      </c>
      <c r="N223" s="38">
        <v>0.73130730361651208</v>
      </c>
    </row>
    <row r="224" spans="1:14">
      <c r="A224" s="122">
        <v>37</v>
      </c>
      <c r="B224" s="1">
        <v>39990</v>
      </c>
      <c r="C224" s="2">
        <v>50</v>
      </c>
      <c r="D224" s="32">
        <v>4</v>
      </c>
      <c r="E224" s="26">
        <v>4238.5857343999996</v>
      </c>
      <c r="F224" s="49">
        <v>3999.635491</v>
      </c>
      <c r="G224" s="54">
        <v>3.14</v>
      </c>
      <c r="H224" s="39">
        <v>890.77412513255558</v>
      </c>
      <c r="J224" s="26">
        <v>921.68230400000004</v>
      </c>
      <c r="K224" s="48">
        <v>3280.9420920000002</v>
      </c>
      <c r="L224" s="38">
        <v>12.282619657295191</v>
      </c>
      <c r="M224" s="38">
        <v>511.7758190539663</v>
      </c>
      <c r="N224" s="38">
        <v>1.1495025800452465</v>
      </c>
    </row>
    <row r="225" spans="1:14">
      <c r="A225" s="122">
        <v>38</v>
      </c>
      <c r="B225" s="1">
        <v>39993</v>
      </c>
      <c r="C225" s="2">
        <v>53</v>
      </c>
      <c r="D225" s="32">
        <v>4</v>
      </c>
      <c r="E225" s="26">
        <v>3994.4638928000004</v>
      </c>
      <c r="F225" s="49">
        <v>4777.8069643999997</v>
      </c>
      <c r="G225" s="54">
        <v>3.34</v>
      </c>
      <c r="H225" s="39">
        <v>1010.5864037363777</v>
      </c>
      <c r="J225" s="26">
        <v>1036.2701072</v>
      </c>
      <c r="K225" s="48">
        <v>3727.02765</v>
      </c>
      <c r="L225" s="38">
        <v>13.625398886827458</v>
      </c>
      <c r="M225" s="38">
        <v>567.7249536178108</v>
      </c>
      <c r="N225" s="38">
        <v>1.2602842860751968</v>
      </c>
    </row>
    <row r="226" spans="1:14">
      <c r="A226" s="122">
        <v>39</v>
      </c>
      <c r="B226" s="1">
        <v>39995</v>
      </c>
      <c r="C226" s="2">
        <v>55</v>
      </c>
      <c r="D226" s="32">
        <v>4</v>
      </c>
      <c r="E226" s="26">
        <v>4196.7362758399995</v>
      </c>
      <c r="F226" s="49">
        <v>3677.4625880000003</v>
      </c>
      <c r="G226" s="54">
        <v>3.35</v>
      </c>
      <c r="H226" s="39">
        <v>1010.5864037363777</v>
      </c>
      <c r="J226" s="26">
        <v>871.86152000000004</v>
      </c>
      <c r="K226" s="48">
        <v>3206.5944990000003</v>
      </c>
      <c r="L226" s="38">
        <v>13.483540192113246</v>
      </c>
      <c r="M226" s="38">
        <v>561.81417467138522</v>
      </c>
      <c r="N226" s="38">
        <v>1.1096207255382826</v>
      </c>
    </row>
    <row r="227" spans="1:14">
      <c r="A227" s="122">
        <v>40</v>
      </c>
      <c r="B227" s="1">
        <v>39997</v>
      </c>
      <c r="C227" s="2">
        <v>57</v>
      </c>
      <c r="D227" s="32">
        <v>4</v>
      </c>
      <c r="E227" s="26">
        <v>4034.3205200000002</v>
      </c>
      <c r="F227" s="49">
        <v>3677.4625880000003</v>
      </c>
      <c r="G227" s="54">
        <v>3.35</v>
      </c>
      <c r="H227" s="39">
        <v>1065.3031300496739</v>
      </c>
      <c r="J227" s="26">
        <v>827.02281440000013</v>
      </c>
      <c r="K227" s="48">
        <v>3206.5944990000003</v>
      </c>
      <c r="L227" s="38">
        <v>13.494545129189076</v>
      </c>
      <c r="M227" s="38">
        <v>562.27271371621157</v>
      </c>
      <c r="N227" s="38">
        <v>1.0921068744851063</v>
      </c>
    </row>
    <row r="228" spans="1:14">
      <c r="A228" s="122">
        <v>41</v>
      </c>
      <c r="B228" s="1">
        <v>40000</v>
      </c>
      <c r="C228" s="2">
        <v>60</v>
      </c>
      <c r="D228" s="32">
        <v>4</v>
      </c>
      <c r="E228" s="26">
        <v>4076.6681864000006</v>
      </c>
      <c r="F228" s="49">
        <v>3627.8975259999997</v>
      </c>
      <c r="G228" s="54">
        <v>3.2</v>
      </c>
      <c r="H228" s="39">
        <v>1078.8461538461538</v>
      </c>
      <c r="J228" s="26">
        <v>1320.248576</v>
      </c>
      <c r="K228" s="48">
        <v>3087.6383502000003</v>
      </c>
      <c r="L228" s="38">
        <v>12.344347826086956</v>
      </c>
      <c r="M228" s="38">
        <v>514.3478260869565</v>
      </c>
      <c r="N228" s="38">
        <v>1.1478434732987826</v>
      </c>
    </row>
    <row r="229" spans="1:14">
      <c r="A229" s="122">
        <v>42</v>
      </c>
      <c r="B229" s="1">
        <v>40002</v>
      </c>
      <c r="C229" s="2">
        <v>62</v>
      </c>
      <c r="D229" s="32">
        <v>4</v>
      </c>
      <c r="E229" s="26">
        <v>4298.3706751999998</v>
      </c>
      <c r="F229" s="49">
        <v>3974.8529600000002</v>
      </c>
      <c r="G229" s="54">
        <v>3.3</v>
      </c>
      <c r="H229" s="39">
        <v>1105.8333333333333</v>
      </c>
      <c r="J229" s="26">
        <v>1250.4994784</v>
      </c>
      <c r="K229" s="48">
        <v>3157.0294370000001</v>
      </c>
      <c r="L229" s="38">
        <v>17.916704892335616</v>
      </c>
      <c r="M229" s="38">
        <v>746.52937051398396</v>
      </c>
      <c r="N229" s="38">
        <v>1.4699116140033459</v>
      </c>
    </row>
    <row r="230" spans="1:14">
      <c r="A230" s="122">
        <v>43</v>
      </c>
      <c r="B230" s="1">
        <v>40007</v>
      </c>
      <c r="C230" s="2">
        <v>67</v>
      </c>
      <c r="D230" s="32">
        <v>4</v>
      </c>
      <c r="E230" s="26">
        <v>3919.7327168000002</v>
      </c>
      <c r="F230" s="49">
        <v>3850.9403050000001</v>
      </c>
      <c r="G230" s="54">
        <v>3.31</v>
      </c>
      <c r="H230" s="39">
        <v>941.42857142857144</v>
      </c>
      <c r="J230" s="26">
        <v>1036.2701072</v>
      </c>
      <c r="K230" s="48">
        <v>3305.7246230000005</v>
      </c>
      <c r="L230" s="38">
        <v>8.1820945945945951</v>
      </c>
      <c r="M230" s="38">
        <v>340.92060810810813</v>
      </c>
      <c r="N230" s="38">
        <v>0.83345501631759733</v>
      </c>
    </row>
    <row r="231" spans="1:14">
      <c r="A231" s="122">
        <v>44</v>
      </c>
      <c r="B231" s="1">
        <v>40009</v>
      </c>
      <c r="C231" s="2">
        <v>69</v>
      </c>
      <c r="D231" s="32">
        <v>4</v>
      </c>
      <c r="E231" s="26">
        <v>3805.1449136000001</v>
      </c>
      <c r="F231" s="49">
        <v>3528.7674019999995</v>
      </c>
      <c r="G231" s="54">
        <v>3.25</v>
      </c>
      <c r="H231" s="39">
        <v>926.31578947368428</v>
      </c>
      <c r="J231" s="26">
        <v>827.02281440000013</v>
      </c>
      <c r="K231" s="48">
        <v>3008.3342510000002</v>
      </c>
      <c r="L231" s="38">
        <v>12.84</v>
      </c>
      <c r="M231" s="38">
        <v>470</v>
      </c>
      <c r="N231" s="38">
        <v>1.1306466516896101</v>
      </c>
    </row>
    <row r="232" spans="1:14">
      <c r="A232" s="122">
        <v>45</v>
      </c>
      <c r="B232" s="1">
        <v>40011</v>
      </c>
      <c r="C232" s="2">
        <v>71</v>
      </c>
      <c r="D232" s="32">
        <v>4</v>
      </c>
      <c r="E232" s="26">
        <v>4059.230912</v>
      </c>
      <c r="F232" s="49">
        <v>4049.2005530000001</v>
      </c>
      <c r="G232" s="54">
        <v>3.26</v>
      </c>
      <c r="H232" s="39">
        <v>955.10204081632639</v>
      </c>
      <c r="J232" s="26">
        <v>-2.1999999999948727E-3</v>
      </c>
      <c r="K232" s="48">
        <v>3553.5499329999998</v>
      </c>
      <c r="L232" s="38">
        <v>12.84</v>
      </c>
      <c r="M232" s="38">
        <v>470</v>
      </c>
      <c r="N232" s="38">
        <v>0.80451602943288603</v>
      </c>
    </row>
    <row r="233" spans="1:14">
      <c r="A233" s="122">
        <v>46</v>
      </c>
      <c r="B233" s="1">
        <v>40014</v>
      </c>
      <c r="C233" s="2">
        <v>74</v>
      </c>
      <c r="D233" s="32">
        <v>2</v>
      </c>
      <c r="E233" s="26">
        <v>4038.3061827200004</v>
      </c>
      <c r="F233" s="49">
        <v>3751.8101810000003</v>
      </c>
      <c r="G233" s="54">
        <v>3.13</v>
      </c>
      <c r="H233" s="39">
        <v>2241.522988505747</v>
      </c>
      <c r="J233" s="26">
        <v>1419.8901439999997</v>
      </c>
      <c r="K233" s="48">
        <v>3008.3342510000002</v>
      </c>
      <c r="L233" s="38">
        <v>32.841590938916418</v>
      </c>
      <c r="M233" s="38">
        <v>1359.1721262656342</v>
      </c>
      <c r="N233" s="38">
        <v>1.5368207613891391</v>
      </c>
    </row>
    <row r="234" spans="1:14">
      <c r="A234" s="122">
        <v>47</v>
      </c>
      <c r="B234" s="1">
        <v>40016</v>
      </c>
      <c r="C234" s="2">
        <v>76</v>
      </c>
      <c r="D234" s="32">
        <v>2</v>
      </c>
      <c r="E234" s="26">
        <v>3929.6968736000003</v>
      </c>
      <c r="F234" s="30">
        <f>AVERAGE(F233,F235)</f>
        <v>3677.4625880000003</v>
      </c>
      <c r="G234" s="54">
        <v>3.2</v>
      </c>
      <c r="H234" s="39">
        <v>1750</v>
      </c>
      <c r="J234" s="26">
        <v>1031.2880287999999</v>
      </c>
      <c r="K234" s="30">
        <f>AVERAGE(K233,K235)</f>
        <v>2909.204127</v>
      </c>
      <c r="L234" s="38">
        <v>32.841590938916418</v>
      </c>
      <c r="M234" s="38">
        <v>1359.1721262656342</v>
      </c>
      <c r="N234" s="38">
        <v>1.7783096027692833</v>
      </c>
    </row>
    <row r="235" spans="1:14">
      <c r="A235" s="122">
        <v>48</v>
      </c>
      <c r="B235" s="1">
        <v>40018</v>
      </c>
      <c r="C235" s="2">
        <v>78</v>
      </c>
      <c r="D235" s="32">
        <v>2</v>
      </c>
      <c r="E235" s="26">
        <v>3964.5714224000003</v>
      </c>
      <c r="F235" s="49">
        <v>3603.1149949999999</v>
      </c>
      <c r="G235" s="54">
        <v>3.18</v>
      </c>
      <c r="H235" s="39">
        <v>2081.1764705882356</v>
      </c>
      <c r="J235" s="26">
        <v>792.14826560000006</v>
      </c>
      <c r="K235" s="48">
        <v>2810.0740029999997</v>
      </c>
      <c r="L235" s="38">
        <v>31.270506567228779</v>
      </c>
      <c r="M235" s="38">
        <v>1291.1028199963375</v>
      </c>
      <c r="N235" s="38">
        <v>1.2977511439384337</v>
      </c>
    </row>
    <row r="236" spans="1:14">
      <c r="A236" s="122">
        <v>49</v>
      </c>
      <c r="B236" s="1">
        <v>40021</v>
      </c>
      <c r="C236" s="2">
        <v>81</v>
      </c>
      <c r="D236" s="32">
        <v>2</v>
      </c>
      <c r="E236" s="26">
        <v>4243.5678128</v>
      </c>
      <c r="F236" s="30">
        <f>AVERAGE(F235,F237)</f>
        <v>3665.0713225</v>
      </c>
      <c r="G236" s="54">
        <v>3.19</v>
      </c>
      <c r="H236" s="39">
        <v>2006.5217391304348</v>
      </c>
      <c r="J236" s="26">
        <v>518.13395360000004</v>
      </c>
      <c r="K236" s="30">
        <f>AVERAGE(K235,K237)</f>
        <v>2847.2477994999999</v>
      </c>
      <c r="L236" s="38">
        <v>68.484627601314344</v>
      </c>
      <c r="M236" s="38">
        <v>2853.5261500547645</v>
      </c>
      <c r="N236" s="38">
        <v>2.5333298432993154</v>
      </c>
    </row>
    <row r="237" spans="1:14">
      <c r="A237" s="122">
        <v>50</v>
      </c>
      <c r="B237" s="1">
        <v>40023</v>
      </c>
      <c r="C237" s="2">
        <v>83</v>
      </c>
      <c r="D237" s="32">
        <v>2</v>
      </c>
      <c r="E237" s="26">
        <v>3994.4638928000004</v>
      </c>
      <c r="F237" s="49">
        <v>3727.02765</v>
      </c>
      <c r="G237" s="54">
        <v>3.2</v>
      </c>
      <c r="H237" s="39">
        <v>2064</v>
      </c>
      <c r="J237" s="26">
        <v>438.42069920000006</v>
      </c>
      <c r="K237" s="48">
        <v>2884.4215960000001</v>
      </c>
      <c r="L237" s="38">
        <v>35.250931677018627</v>
      </c>
      <c r="M237" s="38">
        <v>1468.7888198757764</v>
      </c>
      <c r="N237" s="38">
        <v>1.3280463936152622</v>
      </c>
    </row>
    <row r="238" spans="1:14">
      <c r="A238" s="122">
        <v>51</v>
      </c>
      <c r="B238" s="1">
        <v>40025</v>
      </c>
      <c r="C238" s="2">
        <v>85</v>
      </c>
      <c r="D238" s="32">
        <v>2</v>
      </c>
      <c r="E238" s="26">
        <v>3845.0015408000004</v>
      </c>
      <c r="F238" s="47">
        <f>AVERAGE(F233:F235)</f>
        <v>3677.4625880000003</v>
      </c>
      <c r="G238" s="54">
        <v>3.38</v>
      </c>
      <c r="H238" s="39">
        <v>2068.0311890838207</v>
      </c>
      <c r="J238" s="26">
        <v>1016.3417936</v>
      </c>
      <c r="K238" s="47">
        <f>AVERAGE(K233:K235)</f>
        <v>2909.2041269999995</v>
      </c>
      <c r="L238" s="38">
        <v>31.533970641242199</v>
      </c>
      <c r="M238" s="38">
        <v>1313.9154433850917</v>
      </c>
      <c r="N238" s="38">
        <v>1.4905969620588313</v>
      </c>
    </row>
    <row r="239" spans="1:14">
      <c r="A239" s="122">
        <v>52</v>
      </c>
      <c r="B239" s="1">
        <v>40028</v>
      </c>
      <c r="C239" s="2">
        <v>88</v>
      </c>
      <c r="D239" s="32">
        <v>2</v>
      </c>
      <c r="E239" s="26">
        <v>3899.8044032000003</v>
      </c>
      <c r="F239" s="47">
        <f>AVERAGE(F233:F235)</f>
        <v>3677.4625880000003</v>
      </c>
      <c r="G239" s="54">
        <v>3.36</v>
      </c>
      <c r="H239" s="39">
        <v>1772.3076923076924</v>
      </c>
      <c r="J239" s="26">
        <v>278.99419040000009</v>
      </c>
      <c r="K239" s="47">
        <f>AVERAGE(K233:K235)</f>
        <v>2909.2041269999995</v>
      </c>
      <c r="L239" s="38">
        <v>34.27780222162945</v>
      </c>
      <c r="M239" s="38">
        <v>1428.2417592345603</v>
      </c>
      <c r="N239" s="38">
        <v>1.4770236595589847</v>
      </c>
    </row>
    <row r="240" spans="1:14">
      <c r="A240" s="122">
        <v>53</v>
      </c>
      <c r="B240" s="1">
        <v>40029</v>
      </c>
      <c r="C240" s="2">
        <v>89</v>
      </c>
      <c r="D240" s="32">
        <v>2</v>
      </c>
      <c r="E240" s="30">
        <f>AVERAGE(E239,E241)</f>
        <v>3959.8882687040004</v>
      </c>
      <c r="F240" s="47">
        <f>AVERAGE(F233:F235)</f>
        <v>3677.4625880000003</v>
      </c>
      <c r="G240" s="54">
        <v>3.34</v>
      </c>
      <c r="H240" s="30">
        <f>AVERAGE(H239,H241)</f>
        <v>1740.4584819154356</v>
      </c>
      <c r="J240" s="30">
        <f>AVERAGE(J239,J241)</f>
        <v>287.71282760000008</v>
      </c>
      <c r="K240" s="47">
        <f>AVERAGE(K233:K235)</f>
        <v>2909.2041269999995</v>
      </c>
      <c r="L240" s="30">
        <f>AVERAGE(L239,L241)</f>
        <v>34.27780222162945</v>
      </c>
      <c r="M240" s="30">
        <f>AVERAGE(M239,M241)</f>
        <v>1428.2417592345603</v>
      </c>
      <c r="N240" s="30">
        <f>AVERAGE(N239,N241)</f>
        <v>1.4834212733801349</v>
      </c>
    </row>
    <row r="241" spans="1:16">
      <c r="A241" s="122">
        <v>54</v>
      </c>
      <c r="B241" s="1">
        <v>40030</v>
      </c>
      <c r="C241" s="2">
        <v>90</v>
      </c>
      <c r="D241" s="32">
        <v>2</v>
      </c>
      <c r="E241" s="26">
        <v>4019.9721342080006</v>
      </c>
      <c r="F241" s="47">
        <f>AVERAGE(F234:F236)</f>
        <v>3648.5496351666666</v>
      </c>
      <c r="G241" s="54">
        <v>3.47</v>
      </c>
      <c r="H241" s="39">
        <v>1708.6092715231789</v>
      </c>
      <c r="J241" s="26">
        <v>296.43146480000007</v>
      </c>
      <c r="K241" s="47">
        <f>AVERAGE(K234:K236)</f>
        <v>2855.5086431666664</v>
      </c>
      <c r="L241" s="38">
        <v>34.27780222162945</v>
      </c>
      <c r="M241" s="38">
        <v>1428.2417592345603</v>
      </c>
      <c r="N241" s="38">
        <v>1.4898188872012852</v>
      </c>
    </row>
    <row r="242" spans="1:16">
      <c r="A242" s="122">
        <v>55</v>
      </c>
      <c r="B242" s="1">
        <v>40032</v>
      </c>
      <c r="C242" s="2">
        <v>92</v>
      </c>
      <c r="D242" s="32">
        <v>2</v>
      </c>
      <c r="E242" s="26">
        <v>3904.7864816000001</v>
      </c>
      <c r="F242" s="49">
        <v>4123.548146000001</v>
      </c>
      <c r="G242" s="54">
        <v>3.7</v>
      </c>
      <c r="H242" s="39">
        <v>2096</v>
      </c>
      <c r="J242" s="26">
        <v>627.7396784</v>
      </c>
      <c r="K242" s="48">
        <v>3280.9420920000002</v>
      </c>
      <c r="L242" s="38">
        <v>34.576187210880633</v>
      </c>
      <c r="M242" s="38">
        <v>1440.6744671200265</v>
      </c>
      <c r="N242" s="38">
        <v>1.3919465088606338</v>
      </c>
    </row>
    <row r="243" spans="1:16">
      <c r="A243" s="122">
        <v>56</v>
      </c>
      <c r="B243" s="1">
        <v>40035</v>
      </c>
      <c r="C243" s="2">
        <v>95</v>
      </c>
      <c r="D243" s="32">
        <v>1</v>
      </c>
      <c r="E243" s="26">
        <v>4128.9800095999999</v>
      </c>
      <c r="F243" s="30">
        <f>AVERAGE(F244:F245)</f>
        <v>4012.0267565000004</v>
      </c>
      <c r="G243" s="54">
        <v>3.63</v>
      </c>
      <c r="H243" s="39">
        <v>3719.565217391304</v>
      </c>
      <c r="J243" s="26">
        <v>1698.8865343999998</v>
      </c>
      <c r="K243" s="30">
        <f>AVERAGE(K244:K245)</f>
        <v>3449.4633028000007</v>
      </c>
      <c r="L243" s="38">
        <v>36.180415789116104</v>
      </c>
      <c r="M243" s="38">
        <v>1507.5173245465044</v>
      </c>
      <c r="N243" s="38">
        <v>1.1068219512008275</v>
      </c>
    </row>
    <row r="244" spans="1:16">
      <c r="A244" s="122">
        <v>57</v>
      </c>
      <c r="B244" s="1">
        <v>40036</v>
      </c>
      <c r="C244" s="2">
        <v>96</v>
      </c>
      <c r="D244" s="32">
        <v>1</v>
      </c>
      <c r="E244" s="26">
        <v>4218.6574208000002</v>
      </c>
      <c r="F244" s="30">
        <f>AVERAGE(F245:F246)</f>
        <v>4049.2005530000006</v>
      </c>
      <c r="G244" s="30">
        <f>AVERAGE(G243,G245)</f>
        <v>3.4699999999999998</v>
      </c>
      <c r="H244" s="30">
        <f>AVERAGE(H243,H245)</f>
        <v>3815.9450736816461</v>
      </c>
      <c r="J244" s="26">
        <v>2122.3631984000003</v>
      </c>
      <c r="K244" s="30">
        <f>AVERAGE(K245:K246)</f>
        <v>3459.3763152000006</v>
      </c>
      <c r="L244" s="30">
        <f>AVERAGE(L243,L245)</f>
        <v>44.069264380244562</v>
      </c>
      <c r="M244" s="30">
        <f>AVERAGE(M243,M245)</f>
        <v>1836.2193491768567</v>
      </c>
      <c r="N244" s="30">
        <f>AVERAGE(N243,N245)</f>
        <v>1.4293131152843204</v>
      </c>
    </row>
    <row r="245" spans="1:16">
      <c r="A245" s="122">
        <v>58</v>
      </c>
      <c r="B245" s="1">
        <v>40037</v>
      </c>
      <c r="C245" s="2">
        <v>97</v>
      </c>
      <c r="D245" s="32">
        <v>1</v>
      </c>
      <c r="E245" s="26">
        <v>3894.8223248000004</v>
      </c>
      <c r="F245" s="30">
        <f>AVERAGE(F246:F247)</f>
        <v>3974.8529600000006</v>
      </c>
      <c r="G245" s="54">
        <v>3.31</v>
      </c>
      <c r="H245" s="39">
        <v>3912.3249299719887</v>
      </c>
      <c r="J245" s="26">
        <v>3158.6355056000002</v>
      </c>
      <c r="K245" s="30">
        <f>AVERAGE(K246:K247)</f>
        <v>3439.5502904000004</v>
      </c>
      <c r="L245" s="38">
        <v>51.958112971373019</v>
      </c>
      <c r="M245" s="38">
        <v>2164.921373807209</v>
      </c>
      <c r="N245" s="38">
        <v>1.7518042793678135</v>
      </c>
    </row>
    <row r="246" spans="1:16">
      <c r="A246" s="122">
        <v>59</v>
      </c>
      <c r="B246" s="1">
        <v>40038</v>
      </c>
      <c r="C246" s="2">
        <v>98</v>
      </c>
      <c r="D246" s="32">
        <v>1</v>
      </c>
      <c r="E246" s="30">
        <f>AVERAGE(E245,E247)</f>
        <v>3949.6251872000003</v>
      </c>
      <c r="F246" s="49">
        <v>4123.548146000001</v>
      </c>
      <c r="G246" s="30">
        <f>AVERAGE(G245,G247)</f>
        <v>3.4450000000000003</v>
      </c>
      <c r="H246" s="30">
        <f>AVERAGE(H245,H247)</f>
        <v>4081.8767507002804</v>
      </c>
      <c r="J246" s="30">
        <f>AVERAGE(J245,J247)</f>
        <v>2809.8900176000002</v>
      </c>
      <c r="K246" s="48">
        <v>3479.2023400000007</v>
      </c>
      <c r="L246" s="30">
        <f>AVERAGE(L245,L247)</f>
        <v>39.496330638375674</v>
      </c>
      <c r="M246" s="30">
        <f>AVERAGE(M245,M247)</f>
        <v>1645.6804432656531</v>
      </c>
      <c r="N246" s="30">
        <f>AVERAGE(N245,N247)</f>
        <v>2.070125508210785</v>
      </c>
    </row>
    <row r="247" spans="1:16">
      <c r="A247" s="122">
        <v>60</v>
      </c>
      <c r="B247" s="1">
        <v>40039</v>
      </c>
      <c r="C247" s="2">
        <v>99</v>
      </c>
      <c r="D247" s="32">
        <v>1</v>
      </c>
      <c r="E247" s="26">
        <v>4004.4280496000006</v>
      </c>
      <c r="F247" s="49">
        <v>3826.1577740000002</v>
      </c>
      <c r="G247" s="54">
        <v>3.58</v>
      </c>
      <c r="H247" s="39">
        <v>4251.4285714285716</v>
      </c>
      <c r="J247" s="26">
        <v>2461.1445296000002</v>
      </c>
      <c r="K247" s="48">
        <v>3399.8982408000002</v>
      </c>
      <c r="L247" s="38">
        <v>27.03454830537833</v>
      </c>
      <c r="M247" s="38">
        <v>1126.4395127240973</v>
      </c>
      <c r="N247" s="38">
        <v>2.3884467370537563</v>
      </c>
    </row>
    <row r="248" spans="1:16">
      <c r="A248" s="122">
        <v>61</v>
      </c>
      <c r="B248" s="1">
        <v>40042</v>
      </c>
      <c r="C248" s="2">
        <v>102</v>
      </c>
      <c r="D248" s="33">
        <v>1</v>
      </c>
      <c r="E248" s="26">
        <v>4045.2810924800006</v>
      </c>
      <c r="F248" s="49">
        <v>3727.02765</v>
      </c>
      <c r="G248" s="54">
        <v>3.61</v>
      </c>
      <c r="H248" s="39">
        <v>4227.1309771309761</v>
      </c>
      <c r="J248" s="26">
        <v>1469.710928</v>
      </c>
      <c r="K248" s="48">
        <v>3479.2023400000007</v>
      </c>
      <c r="L248" s="38">
        <v>27.03454830537833</v>
      </c>
      <c r="M248" s="38">
        <v>1126.4395127240973</v>
      </c>
      <c r="N248" s="38">
        <v>1.1459009039905252</v>
      </c>
    </row>
    <row r="249" spans="1:16">
      <c r="A249" s="122">
        <v>62</v>
      </c>
      <c r="B249" s="1">
        <v>40045</v>
      </c>
      <c r="C249" s="2">
        <v>105</v>
      </c>
      <c r="D249" s="32">
        <v>1</v>
      </c>
      <c r="E249" s="26">
        <v>4015.9864714880005</v>
      </c>
      <c r="F249" s="30">
        <f>AVERAGE(F250:F251)</f>
        <v>4049.2005529999997</v>
      </c>
      <c r="G249" s="30">
        <f>AVERAGE(G248,G250)</f>
        <v>3.57</v>
      </c>
      <c r="H249" s="39">
        <v>4121.7391304347821</v>
      </c>
      <c r="J249" s="26">
        <v>1255.4815567999999</v>
      </c>
      <c r="K249" s="30">
        <f>AVERAGE(K250:K251)</f>
        <v>3521.0228610624999</v>
      </c>
      <c r="L249" s="38">
        <v>47.210300508127744</v>
      </c>
      <c r="M249" s="38">
        <v>1872.7944726737635</v>
      </c>
      <c r="N249" s="38">
        <v>1.1707572105095734</v>
      </c>
    </row>
    <row r="250" spans="1:16">
      <c r="A250" s="122">
        <v>63</v>
      </c>
      <c r="B250" s="46">
        <v>40046</v>
      </c>
      <c r="C250" s="2">
        <v>106</v>
      </c>
      <c r="D250" s="32">
        <v>1</v>
      </c>
      <c r="E250" s="30">
        <f>AVERAGE(E249,E251)</f>
        <v>4060.0280445440007</v>
      </c>
      <c r="F250" s="30">
        <f>AVERAGE(F251:F252)</f>
        <v>4148.3306769999999</v>
      </c>
      <c r="G250" s="54">
        <v>3.53</v>
      </c>
      <c r="H250" s="47">
        <f>AVERAGE(H244:H246)</f>
        <v>3936.7155847846384</v>
      </c>
      <c r="J250" s="30">
        <f>AVERAGE(J249,J251)</f>
        <v>1260.4636351999998</v>
      </c>
      <c r="K250" s="30">
        <f>AVERAGE(K251:K252)</f>
        <v>3513.2783201249999</v>
      </c>
      <c r="L250" s="47">
        <f t="shared" ref="L250:N251" si="13">AVERAGE(L244:L246)</f>
        <v>45.174569329997752</v>
      </c>
      <c r="M250" s="47">
        <f t="shared" si="13"/>
        <v>1882.2737220832396</v>
      </c>
      <c r="N250" s="47">
        <f t="shared" si="13"/>
        <v>1.7504143009543061</v>
      </c>
    </row>
    <row r="251" spans="1:16">
      <c r="A251" s="122">
        <v>64</v>
      </c>
      <c r="B251" s="1">
        <v>40049</v>
      </c>
      <c r="C251" s="2">
        <v>109</v>
      </c>
      <c r="D251" s="32">
        <v>1</v>
      </c>
      <c r="E251" s="26">
        <v>4104.069617600001</v>
      </c>
      <c r="F251" s="49">
        <v>3950.0704289999999</v>
      </c>
      <c r="G251" s="54">
        <v>3.55</v>
      </c>
      <c r="H251" s="47">
        <f>AVERAGE(H245:H247)</f>
        <v>4081.8767507002799</v>
      </c>
      <c r="J251" s="26">
        <v>1265.4457135999999</v>
      </c>
      <c r="K251" s="48">
        <v>3528.7674019999995</v>
      </c>
      <c r="L251" s="47">
        <f t="shared" si="13"/>
        <v>39.496330638375674</v>
      </c>
      <c r="M251" s="47">
        <f t="shared" si="13"/>
        <v>1645.6804432656529</v>
      </c>
      <c r="N251" s="47">
        <f t="shared" si="13"/>
        <v>2.070125508210785</v>
      </c>
    </row>
    <row r="252" spans="1:16">
      <c r="A252" s="122">
        <v>65</v>
      </c>
      <c r="B252" s="46">
        <v>40050</v>
      </c>
      <c r="C252" s="2">
        <v>110</v>
      </c>
      <c r="D252" s="32">
        <v>1</v>
      </c>
      <c r="E252" s="30">
        <f>AVERAGE(E251,E253)</f>
        <v>4055.3199804560008</v>
      </c>
      <c r="F252" s="30">
        <f>AVERAGE(F251,F253)</f>
        <v>4346.5909250000004</v>
      </c>
      <c r="G252" s="30">
        <f>AVERAGE(G251,G253)</f>
        <v>3.5149999999999997</v>
      </c>
      <c r="H252" s="39">
        <v>4121.7391304347821</v>
      </c>
      <c r="J252" s="30">
        <f>AVERAGE(J251,J253)</f>
        <v>1252.9905175999997</v>
      </c>
      <c r="K252" s="30">
        <f>AVERAGE(K251,K253)</f>
        <v>3497.7892382500004</v>
      </c>
      <c r="L252" s="38">
        <v>32.243113690390167</v>
      </c>
      <c r="M252" s="38">
        <v>2686.9261408658472</v>
      </c>
      <c r="N252" s="38">
        <v>1.5671743384863202</v>
      </c>
    </row>
    <row r="253" spans="1:16">
      <c r="A253" s="122">
        <v>66</v>
      </c>
      <c r="B253" s="1">
        <v>40051</v>
      </c>
      <c r="C253" s="2">
        <v>111</v>
      </c>
      <c r="D253" s="32">
        <v>1</v>
      </c>
      <c r="E253" s="26">
        <v>4006.5703433120002</v>
      </c>
      <c r="F253" s="49">
        <v>4743.1114210000005</v>
      </c>
      <c r="G253" s="54">
        <v>3.48</v>
      </c>
      <c r="H253" s="47">
        <f>AVERAGE(H247:H249)</f>
        <v>4200.0995596647763</v>
      </c>
      <c r="J253" s="26">
        <v>1240.5353215999999</v>
      </c>
      <c r="K253" s="48">
        <v>3466.8110745000008</v>
      </c>
      <c r="L253" s="47">
        <f>AVERAGE(L247:L249)</f>
        <v>33.759799039628135</v>
      </c>
      <c r="M253" s="47">
        <f>AVERAGE(M247:M249)</f>
        <v>1375.224499373986</v>
      </c>
      <c r="N253" s="47">
        <f>AVERAGE(N247:N249)</f>
        <v>1.5683682838512851</v>
      </c>
      <c r="P253">
        <f>A253</f>
        <v>66</v>
      </c>
    </row>
    <row r="255" spans="1:16">
      <c r="A255" t="s">
        <v>35</v>
      </c>
      <c r="B255" s="144" t="s">
        <v>14</v>
      </c>
      <c r="C255" s="144"/>
      <c r="D255" s="139" t="s">
        <v>15</v>
      </c>
    </row>
    <row r="256" spans="1:16">
      <c r="B256" s="144"/>
      <c r="C256" s="144"/>
      <c r="D256" s="139"/>
    </row>
    <row r="257" spans="1:14">
      <c r="B257" s="7" t="s">
        <v>0</v>
      </c>
      <c r="C257" s="8" t="s">
        <v>1</v>
      </c>
      <c r="D257" s="9" t="s">
        <v>15</v>
      </c>
      <c r="E257" s="10" t="s">
        <v>4</v>
      </c>
      <c r="F257" s="10" t="s">
        <v>4</v>
      </c>
      <c r="G257" s="10" t="s">
        <v>5</v>
      </c>
      <c r="H257" s="11" t="s">
        <v>8</v>
      </c>
      <c r="J257" s="10" t="s">
        <v>5</v>
      </c>
      <c r="K257" s="10" t="s">
        <v>5</v>
      </c>
      <c r="L257" s="11" t="s">
        <v>19</v>
      </c>
      <c r="M257" s="11" t="s">
        <v>18</v>
      </c>
      <c r="N257" s="11"/>
    </row>
    <row r="258" spans="1:14">
      <c r="A258" s="122">
        <v>1</v>
      </c>
      <c r="B258" s="46">
        <v>39940</v>
      </c>
      <c r="C258" s="57">
        <v>0</v>
      </c>
      <c r="D258" s="31">
        <v>8</v>
      </c>
      <c r="E258" s="58">
        <v>8647.2261620000008</v>
      </c>
      <c r="F258" s="83">
        <v>10494.739347499999</v>
      </c>
      <c r="G258" s="59">
        <f>AVERAGE(G260:G262)</f>
        <v>5.5049999999999999</v>
      </c>
      <c r="H258" s="84">
        <v>92.515212981744412</v>
      </c>
      <c r="J258" s="58">
        <v>3045.2999220000006</v>
      </c>
      <c r="K258" s="83">
        <v>6033.8837675000004</v>
      </c>
      <c r="L258" s="59">
        <f>AVERAGE(L260:L262)</f>
        <v>3.0200000000000005E-2</v>
      </c>
      <c r="M258" s="59">
        <f>AVERAGE(M260:M262)</f>
        <v>1.2483333333333333</v>
      </c>
      <c r="N258" s="59">
        <f>AVERAGE(N260:N262)</f>
        <v>1.8254994430817056E-2</v>
      </c>
    </row>
    <row r="259" spans="1:14">
      <c r="A259" s="122">
        <v>2</v>
      </c>
      <c r="B259" s="46">
        <v>39941</v>
      </c>
      <c r="C259" s="57">
        <v>1</v>
      </c>
      <c r="D259" s="31">
        <v>8</v>
      </c>
      <c r="E259" s="58">
        <v>8840.2816999999995</v>
      </c>
      <c r="F259" s="83">
        <v>10401.804856250001</v>
      </c>
      <c r="G259" s="74">
        <v>4.97</v>
      </c>
      <c r="H259" s="84">
        <v>101.82980599647266</v>
      </c>
      <c r="J259" s="58">
        <v>5872.629414</v>
      </c>
      <c r="K259" s="83">
        <v>8574.0931950000013</v>
      </c>
      <c r="L259" s="86">
        <v>2.2800000000000001E-2</v>
      </c>
      <c r="M259" s="86">
        <v>0.95</v>
      </c>
      <c r="N259" s="86">
        <v>2.0862496841950604E-2</v>
      </c>
    </row>
    <row r="260" spans="1:14">
      <c r="A260" s="122">
        <v>3</v>
      </c>
      <c r="B260" s="46">
        <v>39942</v>
      </c>
      <c r="C260" s="57">
        <v>2</v>
      </c>
      <c r="D260" s="31">
        <v>8</v>
      </c>
      <c r="E260" s="58">
        <v>12393.745375999999</v>
      </c>
      <c r="F260" s="82">
        <f>AVERAGE(F258:F259)</f>
        <v>10448.272101875</v>
      </c>
      <c r="G260" s="74">
        <v>4.5</v>
      </c>
      <c r="H260" s="84">
        <v>92.197802197802204</v>
      </c>
      <c r="J260" s="58">
        <v>4456.0462080000007</v>
      </c>
      <c r="K260" s="82">
        <f>AVERAGE(K258:K259)</f>
        <v>7303.9884812500004</v>
      </c>
      <c r="L260" s="86">
        <v>3.6000000000000004E-2</v>
      </c>
      <c r="M260" s="86">
        <v>1.38</v>
      </c>
      <c r="N260" s="86">
        <v>1.2513952194791157E-2</v>
      </c>
    </row>
    <row r="261" spans="1:14">
      <c r="A261" s="122">
        <v>4</v>
      </c>
      <c r="B261" s="94">
        <v>39943</v>
      </c>
      <c r="C261" s="57">
        <v>3</v>
      </c>
      <c r="D261" s="31">
        <v>8</v>
      </c>
      <c r="E261" s="82">
        <f>AVERAGE(E259:E260)</f>
        <v>10617.013537999999</v>
      </c>
      <c r="F261" s="82">
        <f>AVERAGE(F259:F260)</f>
        <v>10425.038479062499</v>
      </c>
      <c r="G261" s="82">
        <f>AVERAGE(G259:G260)</f>
        <v>4.7349999999999994</v>
      </c>
      <c r="H261" s="84">
        <v>83.001158486915344</v>
      </c>
      <c r="J261" s="82">
        <f>AVERAGE(J259:J260)</f>
        <v>5164.3378110000003</v>
      </c>
      <c r="K261" s="82">
        <f>AVERAGE(K259:K260)</f>
        <v>7939.0408381250008</v>
      </c>
      <c r="L261" s="82">
        <f>AVERAGE(L259:L260)</f>
        <v>2.9400000000000003E-2</v>
      </c>
      <c r="M261" s="82">
        <f>AVERAGE(M259:M260)</f>
        <v>1.165</v>
      </c>
      <c r="N261" s="82">
        <f>AVERAGE(N259:N260)</f>
        <v>1.6688224518370882E-2</v>
      </c>
    </row>
    <row r="262" spans="1:14">
      <c r="A262" s="122">
        <v>5</v>
      </c>
      <c r="B262" s="46">
        <v>39944</v>
      </c>
      <c r="C262" s="57">
        <v>4</v>
      </c>
      <c r="D262" s="31">
        <v>8</v>
      </c>
      <c r="E262" s="58">
        <v>10141.849682</v>
      </c>
      <c r="F262" s="83">
        <v>9689.3070900000002</v>
      </c>
      <c r="G262" s="74">
        <v>7.28</v>
      </c>
      <c r="H262" s="84">
        <v>96.102564102564102</v>
      </c>
      <c r="J262" s="58">
        <v>6900.1830840000011</v>
      </c>
      <c r="K262" s="83">
        <v>5662.1458024999993</v>
      </c>
      <c r="L262" s="86">
        <v>2.5199999999999997E-2</v>
      </c>
      <c r="M262" s="86">
        <v>1.2</v>
      </c>
      <c r="N262" s="86">
        <v>2.5562806579289128E-2</v>
      </c>
    </row>
    <row r="263" spans="1:14">
      <c r="A263" s="122">
        <v>6</v>
      </c>
      <c r="B263" s="46">
        <v>39946</v>
      </c>
      <c r="C263" s="57">
        <v>6</v>
      </c>
      <c r="D263" s="31">
        <v>8</v>
      </c>
      <c r="E263" s="58">
        <v>10235.263652000001</v>
      </c>
      <c r="F263" s="83">
        <v>10061.045055000001</v>
      </c>
      <c r="G263" s="74">
        <v>7.2</v>
      </c>
      <c r="H263" s="84">
        <v>96.969696969696955</v>
      </c>
      <c r="J263" s="58">
        <v>4151.2387912000004</v>
      </c>
      <c r="K263" s="83">
        <v>8140.3989025000001</v>
      </c>
      <c r="L263" s="86">
        <v>3.4200000000000001E-2</v>
      </c>
      <c r="M263" s="86">
        <v>1.26</v>
      </c>
      <c r="N263" s="86">
        <v>1.4173403000117792E-2</v>
      </c>
    </row>
    <row r="264" spans="1:14">
      <c r="A264" s="122">
        <v>7</v>
      </c>
      <c r="B264" s="46">
        <v>39948</v>
      </c>
      <c r="C264" s="57">
        <v>8</v>
      </c>
      <c r="D264" s="31">
        <v>8</v>
      </c>
      <c r="E264" s="58">
        <v>10658.740316000001</v>
      </c>
      <c r="F264" s="83">
        <v>10711.586493749999</v>
      </c>
      <c r="G264" s="79">
        <v>3.11</v>
      </c>
      <c r="H264" s="84">
        <v>96.428571428571431</v>
      </c>
      <c r="J264" s="58">
        <v>3291.8302672000004</v>
      </c>
      <c r="K264" s="83">
        <v>8202.355230000001</v>
      </c>
      <c r="L264" s="86">
        <v>0.64538181818181817</v>
      </c>
      <c r="M264" s="86">
        <v>21.812727272727273</v>
      </c>
      <c r="N264" s="86">
        <v>0.20377433223524938</v>
      </c>
    </row>
    <row r="265" spans="1:14">
      <c r="A265" s="122">
        <v>8</v>
      </c>
      <c r="B265" s="69">
        <v>39949</v>
      </c>
      <c r="C265" s="57">
        <v>9</v>
      </c>
      <c r="D265" s="31">
        <v>8</v>
      </c>
      <c r="E265" s="82">
        <f>AVERAGE(E263:E264)</f>
        <v>10447.001984000002</v>
      </c>
      <c r="F265" s="82">
        <f>AVERAGE(F263:F264)</f>
        <v>10386.315774375</v>
      </c>
      <c r="G265" s="74">
        <v>3.98</v>
      </c>
      <c r="H265" s="82">
        <f>AVERAGE(H263:H264)</f>
        <v>96.699134199134193</v>
      </c>
      <c r="J265" s="82">
        <f t="shared" ref="J265:N266" si="14">AVERAGE(J263:J264)</f>
        <v>3721.5345292000002</v>
      </c>
      <c r="K265" s="82">
        <f t="shared" si="14"/>
        <v>8171.377066250001</v>
      </c>
      <c r="L265" s="82">
        <f t="shared" si="14"/>
        <v>0.33979090909090909</v>
      </c>
      <c r="M265" s="82">
        <f t="shared" si="14"/>
        <v>11.536363636363637</v>
      </c>
      <c r="N265" s="82">
        <f t="shared" si="14"/>
        <v>0.10897386761768359</v>
      </c>
    </row>
    <row r="266" spans="1:14">
      <c r="A266" s="122">
        <v>9</v>
      </c>
      <c r="B266" s="69">
        <v>39950</v>
      </c>
      <c r="C266" s="57">
        <v>10</v>
      </c>
      <c r="D266" s="31">
        <v>8</v>
      </c>
      <c r="E266" s="82">
        <f>AVERAGE(E264:E265)</f>
        <v>10552.871150000003</v>
      </c>
      <c r="F266" s="82">
        <f>AVERAGE(F264:F265)</f>
        <v>10548.951134062499</v>
      </c>
      <c r="G266" s="74">
        <v>3.68</v>
      </c>
      <c r="H266" s="82">
        <f>AVERAGE(H264:H265)</f>
        <v>96.563852813852805</v>
      </c>
      <c r="J266" s="82">
        <f t="shared" si="14"/>
        <v>3506.6823982000005</v>
      </c>
      <c r="K266" s="82">
        <f t="shared" si="14"/>
        <v>8186.866148125001</v>
      </c>
      <c r="L266" s="82">
        <f t="shared" si="14"/>
        <v>0.49258636363636366</v>
      </c>
      <c r="M266" s="82">
        <f t="shared" si="14"/>
        <v>16.674545454545456</v>
      </c>
      <c r="N266" s="82">
        <f t="shared" si="14"/>
        <v>0.15637409992646648</v>
      </c>
    </row>
    <row r="267" spans="1:14">
      <c r="A267" s="122">
        <v>10</v>
      </c>
      <c r="B267" s="46">
        <v>39951</v>
      </c>
      <c r="C267" s="57">
        <v>11</v>
      </c>
      <c r="D267" s="31">
        <v>8</v>
      </c>
      <c r="E267" s="58">
        <v>10197.898064000001</v>
      </c>
      <c r="F267" s="83">
        <v>9751.2634175000003</v>
      </c>
      <c r="G267" s="74">
        <v>3.5</v>
      </c>
      <c r="H267" s="84">
        <v>97.583486780786117</v>
      </c>
      <c r="J267" s="58">
        <v>3530.9700303999998</v>
      </c>
      <c r="K267" s="83">
        <v>7056.1631712500002</v>
      </c>
      <c r="L267" s="86">
        <v>0.81358900267565826</v>
      </c>
      <c r="M267" s="86">
        <v>33.915997058885573</v>
      </c>
      <c r="N267" s="86">
        <v>0.34596574401653124</v>
      </c>
    </row>
    <row r="268" spans="1:14">
      <c r="A268" s="122">
        <v>11</v>
      </c>
      <c r="B268" s="69">
        <v>39952</v>
      </c>
      <c r="C268" s="57">
        <v>12</v>
      </c>
      <c r="D268" s="31">
        <v>8</v>
      </c>
      <c r="E268" s="82">
        <f>AVERAGE(E266:E267)</f>
        <v>10375.384607000002</v>
      </c>
      <c r="F268" s="82">
        <f>AVERAGE(F266:F267)</f>
        <v>10150.107275781251</v>
      </c>
      <c r="G268" s="74">
        <v>4.03</v>
      </c>
      <c r="H268" s="84">
        <v>80.408163265306129</v>
      </c>
      <c r="J268" s="82">
        <f>AVERAGE(J266:J267)</f>
        <v>3518.8262143000002</v>
      </c>
      <c r="K268" s="82">
        <f>AVERAGE(K266:K267)</f>
        <v>7621.5146596875002</v>
      </c>
      <c r="L268" s="82">
        <f>AVERAGE(L266:L267)</f>
        <v>0.65308768315601096</v>
      </c>
      <c r="M268" s="82">
        <f>AVERAGE(M266:M267)</f>
        <v>25.295271256715516</v>
      </c>
      <c r="N268" s="82">
        <f>AVERAGE(N266:N267)</f>
        <v>0.25116992197149884</v>
      </c>
    </row>
    <row r="269" spans="1:14">
      <c r="A269" s="122">
        <v>12</v>
      </c>
      <c r="B269" s="46">
        <v>39953</v>
      </c>
      <c r="C269" s="57">
        <v>13</v>
      </c>
      <c r="D269" s="31">
        <v>8</v>
      </c>
      <c r="E269" s="58">
        <v>10521.733160000002</v>
      </c>
      <c r="F269" s="83">
        <v>10432.783020000001</v>
      </c>
      <c r="G269" s="74">
        <v>3.87</v>
      </c>
      <c r="H269" s="84">
        <v>85</v>
      </c>
      <c r="J269" s="58">
        <v>3672.9592648000003</v>
      </c>
      <c r="K269" s="83">
        <v>7582.7919550000006</v>
      </c>
      <c r="L269" s="86">
        <v>1.2636101461624174</v>
      </c>
      <c r="M269" s="86">
        <v>49.038958895069086</v>
      </c>
      <c r="N269" s="86">
        <v>0.55903641239894231</v>
      </c>
    </row>
    <row r="270" spans="1:14">
      <c r="A270" s="122">
        <v>13</v>
      </c>
      <c r="B270" s="46">
        <v>39955</v>
      </c>
      <c r="C270" s="57">
        <v>15</v>
      </c>
      <c r="D270" s="31">
        <v>8</v>
      </c>
      <c r="E270" s="58">
        <v>10696.105904</v>
      </c>
      <c r="F270" s="83">
        <v>11733.8658975</v>
      </c>
      <c r="G270" s="74">
        <v>4.51</v>
      </c>
      <c r="H270" s="84">
        <v>104.375</v>
      </c>
      <c r="J270" s="58">
        <v>3770.1097936000001</v>
      </c>
      <c r="K270" s="83">
        <v>8295.2897212500011</v>
      </c>
      <c r="L270" s="86">
        <v>1.2565505365598488</v>
      </c>
      <c r="M270" s="86">
        <v>52.569949392177627</v>
      </c>
      <c r="N270" s="86">
        <v>0.48260235439369609</v>
      </c>
    </row>
    <row r="271" spans="1:14">
      <c r="A271" s="122">
        <v>14</v>
      </c>
      <c r="B271" s="75">
        <v>39956</v>
      </c>
      <c r="C271" s="57">
        <v>16</v>
      </c>
      <c r="D271" s="31">
        <v>8</v>
      </c>
      <c r="E271" s="82">
        <f t="shared" ref="E271:G273" si="15">AVERAGE(E269:E270)</f>
        <v>10608.919532</v>
      </c>
      <c r="F271" s="82">
        <f t="shared" si="15"/>
        <v>11083.324458750001</v>
      </c>
      <c r="G271" s="74">
        <v>4.1100000000000003</v>
      </c>
      <c r="H271" s="84">
        <v>107.83492822966507</v>
      </c>
      <c r="J271" s="82">
        <f t="shared" ref="J271:N273" si="16">AVERAGE(J269:J270)</f>
        <v>3721.5345292000002</v>
      </c>
      <c r="K271" s="82">
        <f t="shared" si="16"/>
        <v>7939.0408381250008</v>
      </c>
      <c r="L271" s="82">
        <f t="shared" si="16"/>
        <v>1.260080341361133</v>
      </c>
      <c r="M271" s="82">
        <f t="shared" si="16"/>
        <v>50.80445414362336</v>
      </c>
      <c r="N271" s="82">
        <f t="shared" si="16"/>
        <v>0.52081938339631917</v>
      </c>
    </row>
    <row r="272" spans="1:14">
      <c r="A272" s="122">
        <v>15</v>
      </c>
      <c r="B272" s="75">
        <v>39957</v>
      </c>
      <c r="C272" s="57">
        <v>17</v>
      </c>
      <c r="D272" s="31">
        <v>8</v>
      </c>
      <c r="E272" s="82">
        <f t="shared" si="15"/>
        <v>10652.512718</v>
      </c>
      <c r="F272" s="82">
        <f t="shared" si="15"/>
        <v>11408.595178125001</v>
      </c>
      <c r="G272" s="74">
        <v>4.16</v>
      </c>
      <c r="H272" s="84">
        <v>107.83492822966507</v>
      </c>
      <c r="J272" s="82">
        <f t="shared" si="16"/>
        <v>3745.8221614000004</v>
      </c>
      <c r="K272" s="82">
        <f t="shared" si="16"/>
        <v>8117.1652796875005</v>
      </c>
      <c r="L272" s="82">
        <f t="shared" si="16"/>
        <v>1.2583154389604909</v>
      </c>
      <c r="M272" s="82">
        <f t="shared" si="16"/>
        <v>51.68720176790049</v>
      </c>
      <c r="N272" s="82">
        <f t="shared" si="16"/>
        <v>0.5017108688950076</v>
      </c>
    </row>
    <row r="273" spans="1:14">
      <c r="A273" s="122">
        <v>16</v>
      </c>
      <c r="B273" s="71">
        <v>39958</v>
      </c>
      <c r="C273" s="57">
        <v>18</v>
      </c>
      <c r="D273" s="31">
        <v>8</v>
      </c>
      <c r="E273" s="82">
        <f t="shared" si="15"/>
        <v>10630.716124999999</v>
      </c>
      <c r="F273" s="82">
        <f t="shared" si="15"/>
        <v>11245.959818437501</v>
      </c>
      <c r="G273" s="82">
        <f t="shared" si="15"/>
        <v>4.1349999999999998</v>
      </c>
      <c r="H273" s="84">
        <v>88.63636363636364</v>
      </c>
      <c r="J273" s="82">
        <f t="shared" si="16"/>
        <v>3733.6783453000003</v>
      </c>
      <c r="K273" s="82">
        <f t="shared" si="16"/>
        <v>8028.1030589062502</v>
      </c>
      <c r="L273" s="82">
        <f t="shared" si="16"/>
        <v>1.2591978901608121</v>
      </c>
      <c r="M273" s="82">
        <f t="shared" si="16"/>
        <v>51.245827955761925</v>
      </c>
      <c r="N273" s="82">
        <f t="shared" si="16"/>
        <v>0.51126512614566333</v>
      </c>
    </row>
    <row r="274" spans="1:14">
      <c r="A274" s="122">
        <v>17</v>
      </c>
      <c r="B274" s="46">
        <v>39959</v>
      </c>
      <c r="C274" s="57">
        <v>19</v>
      </c>
      <c r="D274" s="31">
        <v>8</v>
      </c>
      <c r="E274" s="58">
        <v>10696.105904</v>
      </c>
      <c r="F274" s="83">
        <v>10897.455476249999</v>
      </c>
      <c r="G274" s="74">
        <v>4.9400000000000004</v>
      </c>
      <c r="H274" s="84">
        <v>98</v>
      </c>
      <c r="J274" s="58">
        <v>3394.0454100000006</v>
      </c>
      <c r="K274" s="83">
        <v>6529.5343874999999</v>
      </c>
      <c r="L274" s="86">
        <v>1.2658208216465932</v>
      </c>
      <c r="M274" s="86">
        <v>52.734567928760313</v>
      </c>
      <c r="N274" s="86">
        <v>0.48905139154335853</v>
      </c>
    </row>
    <row r="275" spans="1:14">
      <c r="A275" s="122">
        <v>18</v>
      </c>
      <c r="B275" s="46">
        <v>39960</v>
      </c>
      <c r="C275" s="57">
        <v>20</v>
      </c>
      <c r="D275" s="31">
        <v>8</v>
      </c>
      <c r="E275" s="58">
        <v>9861.6077720000012</v>
      </c>
      <c r="F275" s="82">
        <f>AVERAGE(F273:F274)</f>
        <v>11071.70764734375</v>
      </c>
      <c r="G275" s="74">
        <v>4.38</v>
      </c>
      <c r="H275" s="84">
        <v>98</v>
      </c>
      <c r="J275" s="58">
        <v>3076.4379119999999</v>
      </c>
      <c r="K275" s="82">
        <f>AVERAGE(K273:K274)</f>
        <v>7278.818723203125</v>
      </c>
      <c r="L275" s="86">
        <v>1.3172598425196851</v>
      </c>
      <c r="M275" s="86">
        <v>54.885826771653548</v>
      </c>
      <c r="N275" s="86">
        <v>0.54777728581674123</v>
      </c>
    </row>
    <row r="276" spans="1:14">
      <c r="A276" s="122">
        <v>19</v>
      </c>
      <c r="B276" s="75">
        <v>39961</v>
      </c>
      <c r="C276" s="57">
        <v>21</v>
      </c>
      <c r="D276" s="31">
        <v>8</v>
      </c>
      <c r="E276" s="82">
        <f>AVERAGE(E274:E275)</f>
        <v>10278.856838</v>
      </c>
      <c r="F276" s="82">
        <f>AVERAGE(F274:F275)</f>
        <v>10984.581561796875</v>
      </c>
      <c r="G276" s="74">
        <v>4.5</v>
      </c>
      <c r="H276" s="82">
        <f>AVERAGE(H274:H275)</f>
        <v>98</v>
      </c>
      <c r="J276" s="82">
        <f>AVERAGE(J274:J275)</f>
        <v>3235.241661</v>
      </c>
      <c r="K276" s="82">
        <f>AVERAGE(K274:K275)</f>
        <v>6904.1765553515625</v>
      </c>
      <c r="L276" s="82">
        <f>AVERAGE(L274:L275)</f>
        <v>1.2915403320831391</v>
      </c>
      <c r="M276" s="82">
        <f>AVERAGE(M274:M275)</f>
        <v>53.810197350206934</v>
      </c>
      <c r="N276" s="82">
        <f>AVERAGE(N274:N275)</f>
        <v>0.51841433868004994</v>
      </c>
    </row>
    <row r="277" spans="1:14">
      <c r="A277" s="122">
        <v>20</v>
      </c>
      <c r="B277" s="46">
        <v>39962</v>
      </c>
      <c r="C277" s="57">
        <v>22</v>
      </c>
      <c r="D277" s="31">
        <v>8</v>
      </c>
      <c r="E277" s="58">
        <v>9568.1013575000015</v>
      </c>
      <c r="F277" s="83">
        <v>9999.0887275000005</v>
      </c>
      <c r="G277" s="74">
        <v>4.6100000000000003</v>
      </c>
      <c r="H277" s="84">
        <v>113.79310344827586</v>
      </c>
      <c r="J277" s="58">
        <v>3578.2072602500002</v>
      </c>
      <c r="K277" s="83">
        <v>6467.5780599999998</v>
      </c>
      <c r="L277" s="86">
        <v>2.5304641321542283</v>
      </c>
      <c r="M277" s="86">
        <v>105.43600550642618</v>
      </c>
      <c r="N277" s="86">
        <v>1.026560305732207</v>
      </c>
    </row>
    <row r="278" spans="1:14">
      <c r="A278" s="122">
        <v>21</v>
      </c>
      <c r="B278" s="75">
        <v>39963</v>
      </c>
      <c r="C278" s="57">
        <v>23</v>
      </c>
      <c r="D278" s="31">
        <v>8</v>
      </c>
      <c r="E278" s="82">
        <f>AVERAGE(E276:E277)</f>
        <v>9923.4790977500015</v>
      </c>
      <c r="F278" s="82">
        <f>AVERAGE(F276:F277)</f>
        <v>10491.835144648438</v>
      </c>
      <c r="G278" s="74">
        <v>5.62</v>
      </c>
      <c r="H278" s="82">
        <f>AVERAGE(H276:H277)</f>
        <v>105.89655172413794</v>
      </c>
      <c r="J278" s="82">
        <f>AVERAGE(J276:J277)</f>
        <v>3406.7244606250001</v>
      </c>
      <c r="K278" s="82">
        <f>AVERAGE(K276:K277)</f>
        <v>6685.8773076757807</v>
      </c>
      <c r="L278" s="82">
        <f>AVERAGE(L276:L277)</f>
        <v>1.9110022321186837</v>
      </c>
      <c r="M278" s="82">
        <f>AVERAGE(M276:M277)</f>
        <v>79.623101428316559</v>
      </c>
      <c r="N278" s="82">
        <f>AVERAGE(N276:N277)</f>
        <v>0.77248732220612848</v>
      </c>
    </row>
    <row r="279" spans="1:14">
      <c r="A279" s="122">
        <v>22</v>
      </c>
      <c r="B279" s="94">
        <v>39964</v>
      </c>
      <c r="C279" s="57">
        <v>24</v>
      </c>
      <c r="D279" s="31">
        <v>6</v>
      </c>
      <c r="E279" s="59">
        <f t="shared" ref="E279:G280" si="17">AVERAGE(E281:E283)</f>
        <v>9023.9505552500013</v>
      </c>
      <c r="F279" s="59">
        <f t="shared" si="17"/>
        <v>9844.1979087500004</v>
      </c>
      <c r="G279" s="59">
        <f t="shared" si="17"/>
        <v>5.9766666666666666</v>
      </c>
      <c r="H279" s="84">
        <v>186</v>
      </c>
      <c r="J279" s="59">
        <f t="shared" ref="J279:N280" si="18">AVERAGE(J281:J283)</f>
        <v>7255.3475300000018</v>
      </c>
      <c r="K279" s="59">
        <f t="shared" si="18"/>
        <v>8698.0058500000014</v>
      </c>
      <c r="L279" s="59">
        <f t="shared" si="18"/>
        <v>4.5181655991949459</v>
      </c>
      <c r="M279" s="59">
        <f t="shared" si="18"/>
        <v>188.25689996645607</v>
      </c>
      <c r="N279" s="59">
        <f t="shared" si="18"/>
        <v>5.5810987421577991</v>
      </c>
    </row>
    <row r="280" spans="1:14">
      <c r="A280" s="122">
        <v>23</v>
      </c>
      <c r="B280" s="94">
        <v>39965</v>
      </c>
      <c r="C280" s="57">
        <v>25</v>
      </c>
      <c r="D280" s="31">
        <v>6</v>
      </c>
      <c r="E280" s="59">
        <f t="shared" si="17"/>
        <v>9181.5161074166681</v>
      </c>
      <c r="F280" s="59">
        <f t="shared" si="17"/>
        <v>9864.8500179166658</v>
      </c>
      <c r="G280" s="59">
        <f t="shared" si="17"/>
        <v>5.9766666666666666</v>
      </c>
      <c r="H280" s="84">
        <v>188.97129186602871</v>
      </c>
      <c r="J280" s="59">
        <f t="shared" si="18"/>
        <v>7042.8172503333335</v>
      </c>
      <c r="K280" s="59">
        <f t="shared" si="18"/>
        <v>8553.441085833334</v>
      </c>
      <c r="L280" s="59">
        <f t="shared" si="18"/>
        <v>3.6460145554355403</v>
      </c>
      <c r="M280" s="59">
        <f t="shared" si="18"/>
        <v>151.91727314314753</v>
      </c>
      <c r="N280" s="59">
        <f t="shared" si="18"/>
        <v>3.6758416823067352</v>
      </c>
    </row>
    <row r="281" spans="1:14">
      <c r="A281" s="122">
        <v>24</v>
      </c>
      <c r="B281" s="46">
        <v>39966</v>
      </c>
      <c r="C281" s="57">
        <v>26</v>
      </c>
      <c r="D281" s="31">
        <v>6</v>
      </c>
      <c r="E281" s="58">
        <v>8886.5387365000024</v>
      </c>
      <c r="F281" s="83">
        <v>9007.7874874999998</v>
      </c>
      <c r="G281" s="74">
        <v>5.65</v>
      </c>
      <c r="H281" s="84">
        <v>105.02622377622377</v>
      </c>
      <c r="J281" s="58">
        <v>7167.4039660000008</v>
      </c>
      <c r="K281" s="83">
        <v>8574.0931950000013</v>
      </c>
      <c r="L281" s="86">
        <v>4.5181655991949459</v>
      </c>
      <c r="M281" s="86">
        <v>188.25689996645607</v>
      </c>
      <c r="N281" s="86">
        <v>6.9194860338067281</v>
      </c>
    </row>
    <row r="282" spans="1:14">
      <c r="A282" s="122">
        <v>25</v>
      </c>
      <c r="B282" s="46">
        <v>39967</v>
      </c>
      <c r="C282" s="57">
        <v>27</v>
      </c>
      <c r="D282" s="31">
        <v>6</v>
      </c>
      <c r="E282" s="58">
        <v>9161.3623740000003</v>
      </c>
      <c r="F282" s="83">
        <v>10680.608329999999</v>
      </c>
      <c r="G282" s="81">
        <v>6.87</v>
      </c>
      <c r="H282" s="84">
        <v>161.96721311475409</v>
      </c>
      <c r="J282" s="58">
        <v>7343.2910940000011</v>
      </c>
      <c r="K282" s="83">
        <v>8821.9185049999996</v>
      </c>
      <c r="L282" s="86">
        <v>4.5181655991949459</v>
      </c>
      <c r="M282" s="86">
        <v>188.25689996645607</v>
      </c>
      <c r="N282" s="86">
        <v>4.242711450508871</v>
      </c>
    </row>
    <row r="283" spans="1:14">
      <c r="A283" s="122">
        <v>26</v>
      </c>
      <c r="B283" s="75">
        <v>39968</v>
      </c>
      <c r="C283" s="57">
        <v>28</v>
      </c>
      <c r="D283" s="31">
        <v>6</v>
      </c>
      <c r="E283" s="82">
        <f>AVERAGE(E281:E282)</f>
        <v>9023.9505552500013</v>
      </c>
      <c r="F283" s="82">
        <f>AVERAGE(F281:F282)</f>
        <v>9844.1979087500004</v>
      </c>
      <c r="G283" s="74">
        <v>5.41</v>
      </c>
      <c r="H283" s="84">
        <v>158.68725868725869</v>
      </c>
      <c r="J283" s="82">
        <f>AVERAGE(J281:J282)</f>
        <v>7255.3475300000009</v>
      </c>
      <c r="K283" s="82">
        <f>AVERAGE(K281:K282)</f>
        <v>8698.0058500000014</v>
      </c>
      <c r="L283" s="82">
        <f>AVERAGE(L281:L282)</f>
        <v>4.5181655991949459</v>
      </c>
      <c r="M283" s="82">
        <f>AVERAGE(M281:M282)</f>
        <v>188.25689996645607</v>
      </c>
      <c r="N283" s="82">
        <f>AVERAGE(N281:N282)</f>
        <v>5.5810987421577991</v>
      </c>
    </row>
    <row r="284" spans="1:14">
      <c r="A284" s="122">
        <v>27</v>
      </c>
      <c r="B284" s="46">
        <v>39969</v>
      </c>
      <c r="C284" s="57">
        <v>29</v>
      </c>
      <c r="D284" s="31">
        <v>6</v>
      </c>
      <c r="E284" s="58">
        <v>9359.2353930000008</v>
      </c>
      <c r="F284" s="83">
        <v>9069.7438149999998</v>
      </c>
      <c r="G284" s="74">
        <v>5.65</v>
      </c>
      <c r="H284" s="84">
        <v>112.5</v>
      </c>
      <c r="J284" s="58">
        <v>6529.8131269999994</v>
      </c>
      <c r="K284" s="83">
        <v>8140.3989025000001</v>
      </c>
      <c r="L284" s="86">
        <v>1.9017124679167285</v>
      </c>
      <c r="M284" s="86">
        <v>79.23801949653037</v>
      </c>
      <c r="N284" s="86">
        <v>1.2037148542535347</v>
      </c>
    </row>
    <row r="285" spans="1:14">
      <c r="A285" s="122">
        <v>28</v>
      </c>
      <c r="B285" s="94">
        <v>39970</v>
      </c>
      <c r="C285" s="57">
        <v>30</v>
      </c>
      <c r="D285" s="31">
        <v>6</v>
      </c>
      <c r="E285" s="82">
        <f t="shared" ref="E285:G286" si="19">AVERAGE(E283:E284)</f>
        <v>9191.5929741250002</v>
      </c>
      <c r="F285" s="82">
        <f t="shared" si="19"/>
        <v>9456.970861875001</v>
      </c>
      <c r="G285" s="82">
        <f t="shared" si="19"/>
        <v>5.53</v>
      </c>
      <c r="H285" s="84">
        <v>163.63636363636365</v>
      </c>
      <c r="J285" s="82">
        <f t="shared" ref="J285:N286" si="20">AVERAGE(J283:J284)</f>
        <v>6892.5803285000002</v>
      </c>
      <c r="K285" s="82">
        <f t="shared" si="20"/>
        <v>8419.2023762500012</v>
      </c>
      <c r="L285" s="82">
        <f t="shared" si="20"/>
        <v>3.2099390335558371</v>
      </c>
      <c r="M285" s="82">
        <f t="shared" si="20"/>
        <v>133.74745973149322</v>
      </c>
      <c r="N285" s="82">
        <f t="shared" si="20"/>
        <v>3.3924067982056672</v>
      </c>
    </row>
    <row r="286" spans="1:14">
      <c r="A286" s="122">
        <v>29</v>
      </c>
      <c r="B286" s="94">
        <v>39972</v>
      </c>
      <c r="C286" s="57">
        <v>32</v>
      </c>
      <c r="D286" s="31">
        <v>6</v>
      </c>
      <c r="E286" s="82">
        <f t="shared" si="19"/>
        <v>9275.4141835625014</v>
      </c>
      <c r="F286" s="82">
        <f t="shared" si="19"/>
        <v>9263.3573384375013</v>
      </c>
      <c r="G286" s="82">
        <f t="shared" si="19"/>
        <v>5.59</v>
      </c>
      <c r="H286" s="84">
        <v>183.33333333333334</v>
      </c>
      <c r="J286" s="82">
        <f t="shared" si="20"/>
        <v>6711.1967277499998</v>
      </c>
      <c r="K286" s="82">
        <f t="shared" si="20"/>
        <v>8279.8006393750002</v>
      </c>
      <c r="L286" s="82">
        <f t="shared" si="20"/>
        <v>2.5558257507362829</v>
      </c>
      <c r="M286" s="82">
        <f t="shared" si="20"/>
        <v>106.4927396140118</v>
      </c>
      <c r="N286" s="82">
        <f t="shared" si="20"/>
        <v>2.2980608262296007</v>
      </c>
    </row>
    <row r="287" spans="1:14">
      <c r="A287" s="122">
        <v>30</v>
      </c>
      <c r="B287" s="46">
        <v>39973</v>
      </c>
      <c r="C287" s="57">
        <v>33</v>
      </c>
      <c r="D287" s="31">
        <v>6</v>
      </c>
      <c r="E287" s="58">
        <v>9205.3341560000008</v>
      </c>
      <c r="F287" s="83">
        <v>9999.0887275000005</v>
      </c>
      <c r="G287" s="74">
        <v>5.31</v>
      </c>
      <c r="H287" s="84">
        <v>177.7777777777778</v>
      </c>
      <c r="J287" s="58">
        <v>7222.3686935000014</v>
      </c>
      <c r="K287" s="83">
        <v>9069.7438149999998</v>
      </c>
      <c r="L287" s="86">
        <v>1.8248876244665722</v>
      </c>
      <c r="M287" s="86">
        <v>76.036984352773842</v>
      </c>
      <c r="N287" s="86">
        <v>1.4314061213810967</v>
      </c>
    </row>
    <row r="288" spans="1:14">
      <c r="A288" s="122">
        <v>31</v>
      </c>
      <c r="B288" s="46">
        <v>39975</v>
      </c>
      <c r="C288" s="57">
        <v>35</v>
      </c>
      <c r="D288" s="31">
        <v>6</v>
      </c>
      <c r="E288" s="58">
        <v>9007.4611370000002</v>
      </c>
      <c r="F288" s="82">
        <f>AVERAGE(F286:F287)</f>
        <v>9631.2230329687518</v>
      </c>
      <c r="G288" s="74">
        <v>4.34</v>
      </c>
      <c r="H288" s="84">
        <v>168.75</v>
      </c>
      <c r="J288" s="58">
        <v>5474.4903590000004</v>
      </c>
      <c r="K288" s="82">
        <f>AVERAGE(K286:K287)</f>
        <v>8674.7722271874991</v>
      </c>
      <c r="L288" s="86">
        <v>1.7951144833837727</v>
      </c>
      <c r="M288" s="86">
        <v>74.796436807657187</v>
      </c>
      <c r="N288" s="86">
        <v>0.83258329240623197</v>
      </c>
    </row>
    <row r="289" spans="1:14">
      <c r="A289" s="122">
        <v>32</v>
      </c>
      <c r="B289" s="46">
        <v>39979</v>
      </c>
      <c r="C289" s="57">
        <v>39</v>
      </c>
      <c r="D289" s="31">
        <v>6</v>
      </c>
      <c r="E289" s="58">
        <v>9722.0025945000016</v>
      </c>
      <c r="F289" s="83">
        <v>9069.7438149999998</v>
      </c>
      <c r="G289" s="74">
        <v>5.08</v>
      </c>
      <c r="H289" s="84">
        <v>144.44444444444443</v>
      </c>
      <c r="J289" s="58">
        <v>7728.0441865000003</v>
      </c>
      <c r="K289" s="83">
        <v>8790.9403412499996</v>
      </c>
      <c r="L289" s="86">
        <v>3.8573484972674863</v>
      </c>
      <c r="M289" s="86">
        <v>160.72285405281195</v>
      </c>
      <c r="N289" s="86">
        <v>3.7033205664270206</v>
      </c>
    </row>
    <row r="290" spans="1:14">
      <c r="A290" s="122">
        <v>33</v>
      </c>
      <c r="B290" s="45">
        <v>39981</v>
      </c>
      <c r="C290" s="57">
        <v>41</v>
      </c>
      <c r="D290" s="31">
        <v>6</v>
      </c>
      <c r="E290" s="58">
        <v>8677.6727720000017</v>
      </c>
      <c r="F290" s="83">
        <v>9844.1979087500004</v>
      </c>
      <c r="G290" s="74">
        <v>4.5999999999999996</v>
      </c>
      <c r="H290" s="84">
        <v>134.76831810165143</v>
      </c>
      <c r="J290" s="58">
        <v>6243.9965440000005</v>
      </c>
      <c r="K290" s="83">
        <v>6808.3378612500001</v>
      </c>
      <c r="L290" s="86">
        <v>2.1937045672116109</v>
      </c>
      <c r="M290" s="86">
        <v>91.404356967150449</v>
      </c>
      <c r="N290" s="86">
        <v>1.8494683281528308</v>
      </c>
    </row>
    <row r="291" spans="1:14">
      <c r="A291" s="122">
        <v>34</v>
      </c>
      <c r="B291" s="75">
        <v>39983</v>
      </c>
      <c r="C291" s="57">
        <v>43</v>
      </c>
      <c r="D291" s="31">
        <v>6</v>
      </c>
      <c r="E291" s="82">
        <f>AVERAGE(E289:E290)</f>
        <v>9199.8376832500016</v>
      </c>
      <c r="F291" s="82">
        <f>AVERAGE(F289:F290)</f>
        <v>9456.970861875001</v>
      </c>
      <c r="G291" s="74">
        <v>4.24</v>
      </c>
      <c r="H291" s="82">
        <f>AVERAGE(H289:H290)</f>
        <v>139.60638127304793</v>
      </c>
      <c r="J291" s="82">
        <f>AVERAGE(J289:J290)</f>
        <v>6986.0203652500004</v>
      </c>
      <c r="K291" s="82">
        <f>AVERAGE(K289:K290)</f>
        <v>7799.6391012499998</v>
      </c>
      <c r="L291" s="82">
        <f>AVERAGE(L289:L290)</f>
        <v>3.0255265322395486</v>
      </c>
      <c r="M291" s="82">
        <f>AVERAGE(M289:M290)</f>
        <v>126.0636055099812</v>
      </c>
      <c r="N291" s="82">
        <f>AVERAGE(N289:N290)</f>
        <v>2.7763944472899258</v>
      </c>
    </row>
    <row r="292" spans="1:14">
      <c r="A292" s="122">
        <v>35</v>
      </c>
      <c r="B292" s="46">
        <v>39986</v>
      </c>
      <c r="C292" s="57">
        <v>46</v>
      </c>
      <c r="D292" s="31">
        <v>6</v>
      </c>
      <c r="E292" s="58">
        <v>9263.7583640000012</v>
      </c>
      <c r="F292" s="83">
        <v>10494.739347500001</v>
      </c>
      <c r="G292" s="74">
        <v>4.54</v>
      </c>
      <c r="H292" s="84">
        <v>149.78561219628395</v>
      </c>
      <c r="J292" s="58">
        <v>5467.8355440000005</v>
      </c>
      <c r="K292" s="83">
        <v>6994.2068437500011</v>
      </c>
      <c r="L292" s="86">
        <v>1.7091304814727912</v>
      </c>
      <c r="M292" s="86">
        <v>71.21377006136629</v>
      </c>
      <c r="N292" s="86">
        <v>0.83120302431357473</v>
      </c>
    </row>
    <row r="293" spans="1:14">
      <c r="A293" s="122">
        <v>36</v>
      </c>
      <c r="B293" s="45">
        <v>39988</v>
      </c>
      <c r="C293" s="57">
        <v>48</v>
      </c>
      <c r="D293" s="31">
        <v>4</v>
      </c>
      <c r="E293" s="58">
        <v>9811.7869880000017</v>
      </c>
      <c r="F293" s="83">
        <v>10432.783020000001</v>
      </c>
      <c r="G293" s="74">
        <v>4.6100000000000003</v>
      </c>
      <c r="H293" s="84">
        <v>157.89973865526255</v>
      </c>
      <c r="J293" s="58">
        <v>6763.1759279999997</v>
      </c>
      <c r="K293" s="83">
        <v>6777.3596975</v>
      </c>
      <c r="L293" s="86">
        <v>1.5026516049042571</v>
      </c>
      <c r="M293" s="86">
        <v>62.610483537677375</v>
      </c>
      <c r="N293" s="86">
        <v>0.86316582060627334</v>
      </c>
    </row>
    <row r="294" spans="1:14">
      <c r="A294" s="122">
        <v>37</v>
      </c>
      <c r="B294" s="46">
        <v>39990</v>
      </c>
      <c r="C294" s="57">
        <v>50</v>
      </c>
      <c r="D294" s="31">
        <v>4</v>
      </c>
      <c r="E294" s="58">
        <v>11044.851392</v>
      </c>
      <c r="F294" s="83">
        <v>11857.778552500002</v>
      </c>
      <c r="G294" s="74">
        <v>4.8899999999999997</v>
      </c>
      <c r="H294" s="84">
        <v>192.27642276422762</v>
      </c>
      <c r="J294" s="58">
        <v>8220.433860000001</v>
      </c>
      <c r="K294" s="83">
        <v>8295.2897212500011</v>
      </c>
      <c r="L294" s="86">
        <v>3.3177815970057924</v>
      </c>
      <c r="M294" s="86">
        <v>138.24089987524138</v>
      </c>
      <c r="N294" s="86">
        <v>1.689321187733936</v>
      </c>
    </row>
    <row r="295" spans="1:14">
      <c r="A295" s="122">
        <v>38</v>
      </c>
      <c r="B295" s="46">
        <v>39993</v>
      </c>
      <c r="C295" s="57">
        <v>53</v>
      </c>
      <c r="D295" s="31">
        <v>4</v>
      </c>
      <c r="E295" s="58">
        <v>9866.2784704999995</v>
      </c>
      <c r="F295" s="83">
        <v>9379.5254525</v>
      </c>
      <c r="G295" s="74">
        <v>5.0199999999999996</v>
      </c>
      <c r="H295" s="84">
        <v>236.12056737588651</v>
      </c>
      <c r="J295" s="58">
        <v>5754.3050520000006</v>
      </c>
      <c r="K295" s="83">
        <v>6839.316025000001</v>
      </c>
      <c r="L295" s="86">
        <v>3.0712059623003531</v>
      </c>
      <c r="M295" s="86">
        <v>127.96691509584807</v>
      </c>
      <c r="N295" s="86">
        <v>0.87466992340541727</v>
      </c>
    </row>
    <row r="296" spans="1:14">
      <c r="A296" s="122">
        <v>39</v>
      </c>
      <c r="B296" s="46">
        <v>39995</v>
      </c>
      <c r="C296" s="57">
        <v>55</v>
      </c>
      <c r="D296" s="31">
        <v>4</v>
      </c>
      <c r="E296" s="58">
        <v>10222.808456000001</v>
      </c>
      <c r="F296" s="83">
        <v>8945.8311599999997</v>
      </c>
      <c r="G296" s="74">
        <v>4.6500000000000004</v>
      </c>
      <c r="H296" s="84">
        <v>236.12056737588651</v>
      </c>
      <c r="J296" s="58">
        <v>6538.9824000000008</v>
      </c>
      <c r="K296" s="83">
        <v>7706.7046099999998</v>
      </c>
      <c r="L296" s="86">
        <v>3.9618418141592922</v>
      </c>
      <c r="M296" s="86">
        <v>165.07674225663715</v>
      </c>
      <c r="N296" s="86">
        <v>1.2594576402205802</v>
      </c>
    </row>
    <row r="297" spans="1:14">
      <c r="A297" s="122">
        <v>40</v>
      </c>
      <c r="B297" s="46">
        <v>39997</v>
      </c>
      <c r="C297" s="57">
        <v>57</v>
      </c>
      <c r="D297" s="31">
        <v>4</v>
      </c>
      <c r="E297" s="58">
        <v>10098.256496000002</v>
      </c>
      <c r="F297" s="83">
        <v>8945.8311599999997</v>
      </c>
      <c r="G297" s="74">
        <v>4.6500000000000004</v>
      </c>
      <c r="H297" s="84">
        <v>163.1994252670506</v>
      </c>
      <c r="J297" s="58">
        <v>5909.9950020000006</v>
      </c>
      <c r="K297" s="83">
        <v>7706.7046099999998</v>
      </c>
      <c r="L297" s="86">
        <v>4.0503854107087864</v>
      </c>
      <c r="M297" s="86">
        <v>168.76605877953276</v>
      </c>
      <c r="N297" s="86">
        <v>1.6385636021641397</v>
      </c>
    </row>
    <row r="298" spans="1:14">
      <c r="A298" s="122">
        <v>41</v>
      </c>
      <c r="B298" s="46">
        <v>40000</v>
      </c>
      <c r="C298" s="57">
        <v>60</v>
      </c>
      <c r="D298" s="31">
        <v>4</v>
      </c>
      <c r="E298" s="58">
        <v>10309.994828000001</v>
      </c>
      <c r="F298" s="83">
        <v>10246.914037500001</v>
      </c>
      <c r="G298" s="74">
        <v>3.75</v>
      </c>
      <c r="H298" s="84">
        <v>158.3132356819217</v>
      </c>
      <c r="J298" s="58">
        <v>5567.4771119999996</v>
      </c>
      <c r="K298" s="83">
        <v>7211.0539900000003</v>
      </c>
      <c r="L298" s="86">
        <v>1.7925654785152434</v>
      </c>
      <c r="M298" s="86">
        <v>74.69022827146847</v>
      </c>
      <c r="N298" s="86">
        <v>0.66018888573322898</v>
      </c>
    </row>
    <row r="299" spans="1:14">
      <c r="A299" s="122">
        <v>42</v>
      </c>
      <c r="B299" s="46">
        <v>40002</v>
      </c>
      <c r="C299" s="57">
        <v>62</v>
      </c>
      <c r="D299" s="31">
        <v>4</v>
      </c>
      <c r="E299" s="58">
        <v>10870.478648</v>
      </c>
      <c r="F299" s="83">
        <v>11919.73488</v>
      </c>
      <c r="G299" s="74">
        <v>3.8</v>
      </c>
      <c r="H299" s="84">
        <v>152.76256254845302</v>
      </c>
      <c r="J299" s="58">
        <v>3755.2460940000005</v>
      </c>
      <c r="K299" s="83">
        <v>8078.4425750000009</v>
      </c>
      <c r="L299" s="86">
        <v>4.0057168141592916</v>
      </c>
      <c r="M299" s="86">
        <v>166.90486725663715</v>
      </c>
      <c r="N299" s="86">
        <v>1.0190455030557837</v>
      </c>
    </row>
    <row r="300" spans="1:14">
      <c r="A300" s="122">
        <v>43</v>
      </c>
      <c r="B300" s="46">
        <v>40007</v>
      </c>
      <c r="C300" s="57">
        <v>67</v>
      </c>
      <c r="D300" s="31">
        <v>4</v>
      </c>
      <c r="E300" s="58">
        <v>10745.926688</v>
      </c>
      <c r="F300" s="83">
        <v>10426.587387249998</v>
      </c>
      <c r="G300" s="74">
        <v>4.17</v>
      </c>
      <c r="H300" s="84">
        <v>217.53255505554469</v>
      </c>
      <c r="J300" s="58">
        <v>4010.5776120000005</v>
      </c>
      <c r="K300" s="83">
        <v>8450.1805400000012</v>
      </c>
      <c r="L300" s="86">
        <v>9.9306459330143539</v>
      </c>
      <c r="M300" s="86">
        <v>413.77691387559804</v>
      </c>
      <c r="N300" s="86">
        <v>1.8741851625136932</v>
      </c>
    </row>
    <row r="301" spans="1:14">
      <c r="A301" s="122">
        <v>44</v>
      </c>
      <c r="B301" s="46">
        <v>40009</v>
      </c>
      <c r="C301" s="57">
        <v>69</v>
      </c>
      <c r="D301" s="31">
        <v>4</v>
      </c>
      <c r="E301" s="58">
        <v>10409.636396000002</v>
      </c>
      <c r="F301" s="83">
        <v>9906.1542362500004</v>
      </c>
      <c r="G301" s="74">
        <v>4.0999999999999996</v>
      </c>
      <c r="H301" s="84">
        <v>258.62068965517238</v>
      </c>
      <c r="J301" s="58">
        <v>3861.11526</v>
      </c>
      <c r="K301" s="83">
        <v>7706.7046099999998</v>
      </c>
      <c r="L301" s="86">
        <v>7.5338286028535748</v>
      </c>
      <c r="M301" s="86">
        <v>313.90952511889896</v>
      </c>
      <c r="N301" s="86">
        <v>1.2300665370143884</v>
      </c>
    </row>
    <row r="302" spans="1:14">
      <c r="A302" s="122">
        <v>45</v>
      </c>
      <c r="B302" s="46">
        <v>40011</v>
      </c>
      <c r="C302" s="57">
        <v>71</v>
      </c>
      <c r="D302" s="31">
        <v>4</v>
      </c>
      <c r="E302" s="58">
        <v>10297.539632</v>
      </c>
      <c r="F302" s="83">
        <v>11424.08426</v>
      </c>
      <c r="G302" s="74">
        <v>4.01</v>
      </c>
      <c r="H302" s="84">
        <v>188.22256940271606</v>
      </c>
      <c r="J302" s="58">
        <v>2378.9469360000003</v>
      </c>
      <c r="K302" s="83">
        <v>8945.8311599999997</v>
      </c>
      <c r="L302" s="86">
        <v>7.5338286028535748</v>
      </c>
      <c r="M302" s="86">
        <v>313.90952511889896</v>
      </c>
      <c r="N302" s="86">
        <v>1.3977046193200482</v>
      </c>
    </row>
    <row r="303" spans="1:14">
      <c r="A303" s="122">
        <v>46</v>
      </c>
      <c r="B303" s="46">
        <v>40014</v>
      </c>
      <c r="C303" s="57">
        <v>74</v>
      </c>
      <c r="D303" s="31">
        <v>2</v>
      </c>
      <c r="E303" s="58">
        <v>10126.280687</v>
      </c>
      <c r="F303" s="83">
        <v>9317.569125</v>
      </c>
      <c r="G303" s="74">
        <v>4.29</v>
      </c>
      <c r="H303" s="84">
        <v>386.8055555555556</v>
      </c>
      <c r="J303" s="58">
        <v>5418.0147599999991</v>
      </c>
      <c r="K303" s="83">
        <v>8078.4425750000009</v>
      </c>
      <c r="L303" s="86">
        <v>3.8908004926108379</v>
      </c>
      <c r="M303" s="86">
        <v>162.11668719211826</v>
      </c>
      <c r="N303" s="86">
        <v>0.59075124064663864</v>
      </c>
    </row>
    <row r="304" spans="1:14">
      <c r="A304" s="122">
        <v>47</v>
      </c>
      <c r="B304" s="46">
        <v>40016</v>
      </c>
      <c r="C304" s="57">
        <v>76</v>
      </c>
      <c r="D304" s="31">
        <v>2</v>
      </c>
      <c r="E304" s="58">
        <v>10027.261878800002</v>
      </c>
      <c r="F304" s="82">
        <f>AVERAGE(F302:F303)</f>
        <v>10370.826692499999</v>
      </c>
      <c r="G304" s="74">
        <v>4.49</v>
      </c>
      <c r="H304" s="84">
        <v>541.46341463414637</v>
      </c>
      <c r="J304" s="58">
        <v>5293.4628000000002</v>
      </c>
      <c r="K304" s="82">
        <f>AVERAGE(K302:K303)</f>
        <v>8512.1368675000012</v>
      </c>
      <c r="L304" s="86">
        <v>4.4837020528365397</v>
      </c>
      <c r="M304" s="86">
        <v>186.82091886818915</v>
      </c>
      <c r="N304" s="86">
        <v>0.48370121071668465</v>
      </c>
    </row>
    <row r="305" spans="1:14">
      <c r="A305" s="122">
        <v>48</v>
      </c>
      <c r="B305" s="46">
        <v>40018</v>
      </c>
      <c r="C305" s="57">
        <v>78</v>
      </c>
      <c r="D305" s="31">
        <v>2</v>
      </c>
      <c r="E305" s="58">
        <v>9956.2672616</v>
      </c>
      <c r="F305" s="83">
        <v>9565.3944350000002</v>
      </c>
      <c r="G305" s="74">
        <v>4.33</v>
      </c>
      <c r="H305" s="84">
        <v>432.22222222222223</v>
      </c>
      <c r="J305" s="58">
        <v>6159.0989220000001</v>
      </c>
      <c r="K305" s="83">
        <v>7861.5954287499999</v>
      </c>
      <c r="L305" s="86">
        <v>7.8157979304864025</v>
      </c>
      <c r="M305" s="86">
        <v>325.6582471036001</v>
      </c>
      <c r="N305" s="86">
        <v>1.3168179777407536</v>
      </c>
    </row>
    <row r="306" spans="1:14">
      <c r="A306" s="122">
        <v>49</v>
      </c>
      <c r="B306" s="46">
        <v>40021</v>
      </c>
      <c r="C306" s="57">
        <v>81</v>
      </c>
      <c r="D306" s="31">
        <v>2</v>
      </c>
      <c r="E306" s="58">
        <v>11418.507272000003</v>
      </c>
      <c r="F306" s="82">
        <f>AVERAGE(F304:F305)</f>
        <v>9968.1105637500004</v>
      </c>
      <c r="G306" s="74">
        <v>4.49</v>
      </c>
      <c r="H306" s="84">
        <v>401.28205128205127</v>
      </c>
      <c r="J306" s="58">
        <v>6925.093476</v>
      </c>
      <c r="K306" s="82">
        <f>AVERAGE(K304:K305)</f>
        <v>8186.8661481250001</v>
      </c>
      <c r="L306" s="86">
        <v>9.3455613839295193</v>
      </c>
      <c r="M306" s="86">
        <v>389.3983909970633</v>
      </c>
      <c r="N306" s="86">
        <v>1.4331729830283335</v>
      </c>
    </row>
    <row r="307" spans="1:14">
      <c r="A307" s="122">
        <v>50</v>
      </c>
      <c r="B307" s="46">
        <v>40023</v>
      </c>
      <c r="C307" s="57">
        <v>83</v>
      </c>
      <c r="D307" s="31">
        <v>2</v>
      </c>
      <c r="E307" s="58">
        <v>9973.7045360000011</v>
      </c>
      <c r="F307" s="83">
        <v>10618.652002500001</v>
      </c>
      <c r="G307" s="74">
        <v>4.3499999999999996</v>
      </c>
      <c r="H307" s="84">
        <v>357.47880339145735</v>
      </c>
      <c r="J307" s="58">
        <v>6140.4161279999998</v>
      </c>
      <c r="K307" s="83">
        <v>8264.3115575000011</v>
      </c>
      <c r="L307" s="86">
        <v>9.1560060554138509</v>
      </c>
      <c r="M307" s="86">
        <v>381.50025230891049</v>
      </c>
      <c r="N307" s="86">
        <v>1.8475816802605771</v>
      </c>
    </row>
    <row r="308" spans="1:14">
      <c r="A308" s="122">
        <v>51</v>
      </c>
      <c r="B308" s="46">
        <v>40025</v>
      </c>
      <c r="C308" s="57">
        <v>85</v>
      </c>
      <c r="D308" s="31">
        <v>2</v>
      </c>
      <c r="E308" s="58">
        <v>10621.374728000001</v>
      </c>
      <c r="F308" s="82">
        <f>AVERAGE(F306:F307)</f>
        <v>10293.381283125</v>
      </c>
      <c r="G308" s="74">
        <v>4.54</v>
      </c>
      <c r="H308" s="84">
        <v>386.31578947368422</v>
      </c>
      <c r="J308" s="58">
        <v>6283.650881999999</v>
      </c>
      <c r="K308" s="82">
        <f>AVERAGE(K306:K307)</f>
        <v>8225.5888528124997</v>
      </c>
      <c r="L308" s="86">
        <v>7.1591621264146124</v>
      </c>
      <c r="M308" s="86">
        <v>298.29842193394211</v>
      </c>
      <c r="N308" s="86">
        <v>1.1813462475779768</v>
      </c>
    </row>
    <row r="309" spans="1:14">
      <c r="A309" s="122">
        <v>52</v>
      </c>
      <c r="B309" s="46">
        <v>40028</v>
      </c>
      <c r="C309" s="57">
        <v>88</v>
      </c>
      <c r="D309" s="31">
        <v>2</v>
      </c>
      <c r="E309" s="58">
        <v>10531.697316799999</v>
      </c>
      <c r="F309" s="82">
        <f>AVERAGE(F307:F308)</f>
        <v>10456.016642812501</v>
      </c>
      <c r="G309" s="74">
        <v>4.5599999999999996</v>
      </c>
      <c r="H309" s="84">
        <v>408.69565217391306</v>
      </c>
      <c r="J309" s="58">
        <v>6113.014696799999</v>
      </c>
      <c r="K309" s="82">
        <f>AVERAGE(K307:K308)</f>
        <v>8244.9502051562504</v>
      </c>
      <c r="L309" s="86">
        <v>8.35934474896324</v>
      </c>
      <c r="M309" s="86">
        <v>348.30603120680166</v>
      </c>
      <c r="N309" s="86">
        <v>1.279967014002106</v>
      </c>
    </row>
    <row r="310" spans="1:14">
      <c r="A310" s="122">
        <v>53</v>
      </c>
      <c r="B310" s="75">
        <v>40029</v>
      </c>
      <c r="C310" s="57">
        <v>89</v>
      </c>
      <c r="D310" s="31">
        <v>2</v>
      </c>
      <c r="E310" s="82">
        <f>AVERAGE(E308:E309)</f>
        <v>10576.5360224</v>
      </c>
      <c r="F310" s="82">
        <f>AVERAGE(F308:F309)</f>
        <v>10374.69896296875</v>
      </c>
      <c r="G310" s="74">
        <v>4.71</v>
      </c>
      <c r="H310" s="82">
        <f>AVERAGE(H308:H309)</f>
        <v>397.50572082379864</v>
      </c>
      <c r="J310" s="82">
        <f>AVERAGE(J308:J309)</f>
        <v>6198.3327893999995</v>
      </c>
      <c r="K310" s="82">
        <f>AVERAGE(K308:K309)</f>
        <v>8235.2695289843759</v>
      </c>
      <c r="L310" s="82">
        <f>AVERAGE(L308:L309)</f>
        <v>7.7592534376889262</v>
      </c>
      <c r="M310" s="82">
        <f>AVERAGE(M308:M309)</f>
        <v>323.30222657037189</v>
      </c>
      <c r="N310" s="82">
        <f>AVERAGE(N308:N309)</f>
        <v>1.2306566307900413</v>
      </c>
    </row>
    <row r="311" spans="1:14">
      <c r="A311" s="122">
        <v>54</v>
      </c>
      <c r="B311" s="46">
        <v>40030</v>
      </c>
      <c r="C311" s="57">
        <v>90</v>
      </c>
      <c r="D311" s="31">
        <v>2</v>
      </c>
      <c r="E311" s="58">
        <v>9326.0343440000015</v>
      </c>
      <c r="F311" s="82">
        <f>AVERAGE(F309:F310)</f>
        <v>10415.357802890627</v>
      </c>
      <c r="G311" s="74">
        <v>4.57</v>
      </c>
      <c r="H311" s="84">
        <v>392.30769230769232</v>
      </c>
      <c r="J311" s="58">
        <v>6302.3336760000002</v>
      </c>
      <c r="K311" s="82">
        <f>AVERAGE(K309:K310)</f>
        <v>8240.1098670703141</v>
      </c>
      <c r="L311" s="86">
        <v>8.35934474896324</v>
      </c>
      <c r="M311" s="86">
        <v>348.30603120680166</v>
      </c>
      <c r="N311" s="86">
        <v>1.9486147437081931</v>
      </c>
    </row>
    <row r="312" spans="1:14">
      <c r="A312" s="122">
        <v>55</v>
      </c>
      <c r="B312" s="46">
        <v>40032</v>
      </c>
      <c r="C312" s="57">
        <v>92</v>
      </c>
      <c r="D312" s="31">
        <v>2</v>
      </c>
      <c r="E312" s="58">
        <v>9898.9733600000018</v>
      </c>
      <c r="F312" s="83">
        <v>10990.389967499999</v>
      </c>
      <c r="G312" s="74">
        <v>5</v>
      </c>
      <c r="H312" s="84">
        <v>442.59423503325939</v>
      </c>
      <c r="J312" s="58">
        <v>6433.1132339999995</v>
      </c>
      <c r="K312" s="83">
        <v>9565.3944350000002</v>
      </c>
      <c r="L312" s="86">
        <v>7.129692719283911</v>
      </c>
      <c r="M312" s="86">
        <v>297.07052997016297</v>
      </c>
      <c r="N312" s="86">
        <v>1.2852079276592678</v>
      </c>
    </row>
    <row r="313" spans="1:14">
      <c r="A313" s="122">
        <v>56</v>
      </c>
      <c r="B313" s="46">
        <v>40035</v>
      </c>
      <c r="C313" s="57">
        <v>95</v>
      </c>
      <c r="D313" s="31">
        <v>1</v>
      </c>
      <c r="E313" s="58">
        <v>9942.566546</v>
      </c>
      <c r="F313" s="82">
        <f t="shared" ref="F313:G315" si="21">AVERAGE(F311:F312)</f>
        <v>10702.873885195313</v>
      </c>
      <c r="G313" s="74">
        <v>6.35</v>
      </c>
      <c r="H313" s="84">
        <v>656.93099273607743</v>
      </c>
      <c r="J313" s="58">
        <v>7068.3282299999992</v>
      </c>
      <c r="K313" s="82">
        <f>AVERAGE(K311:K312)</f>
        <v>8902.752151035158</v>
      </c>
      <c r="L313" s="86">
        <v>12.351423607904344</v>
      </c>
      <c r="M313" s="86">
        <v>514.6426503293477</v>
      </c>
      <c r="N313" s="86">
        <v>1.8088137803479254</v>
      </c>
    </row>
    <row r="314" spans="1:14">
      <c r="A314" s="122">
        <v>57</v>
      </c>
      <c r="B314" s="46">
        <v>40036</v>
      </c>
      <c r="C314" s="57">
        <v>96</v>
      </c>
      <c r="D314" s="31">
        <v>1</v>
      </c>
      <c r="E314" s="58">
        <v>10109.466172400002</v>
      </c>
      <c r="F314" s="82">
        <f t="shared" si="21"/>
        <v>10846.631926347656</v>
      </c>
      <c r="G314" s="82">
        <f t="shared" si="21"/>
        <v>5.6749999999999998</v>
      </c>
      <c r="H314" s="80">
        <f>AVERAGE(H317:H319)</f>
        <v>698.03921568627459</v>
      </c>
      <c r="J314" s="58">
        <v>7074.5558279999996</v>
      </c>
      <c r="K314" s="82">
        <f>AVERAGE(K312:K313)</f>
        <v>9234.07329301758</v>
      </c>
      <c r="L314" s="80">
        <f>AVERAGE(L317:L319)</f>
        <v>14.631732312299691</v>
      </c>
      <c r="M314" s="80">
        <f>AVERAGE(M317:M319)</f>
        <v>609.65551301248706</v>
      </c>
      <c r="N314" s="80">
        <f>AVERAGE(N317:N319)</f>
        <v>1.5960659700690805</v>
      </c>
    </row>
    <row r="315" spans="1:14">
      <c r="A315" s="122">
        <v>58</v>
      </c>
      <c r="B315" s="46">
        <v>40037</v>
      </c>
      <c r="C315" s="57">
        <v>97</v>
      </c>
      <c r="D315" s="31">
        <v>1</v>
      </c>
      <c r="E315" s="58">
        <v>11306.410508000001</v>
      </c>
      <c r="F315" s="82">
        <f t="shared" si="21"/>
        <v>10774.752905771486</v>
      </c>
      <c r="G315" s="74">
        <v>6.11</v>
      </c>
      <c r="H315" s="84">
        <v>608.88888888888903</v>
      </c>
      <c r="J315" s="58">
        <v>8108.3370960000002</v>
      </c>
      <c r="K315" s="82">
        <f>AVERAGE(K313:K314)</f>
        <v>9068.412722026369</v>
      </c>
      <c r="L315" s="86">
        <v>12.861928280083964</v>
      </c>
      <c r="M315" s="86">
        <v>535.91367833683182</v>
      </c>
      <c r="N315" s="86">
        <v>1.9246046735513667</v>
      </c>
    </row>
    <row r="316" spans="1:14">
      <c r="A316" s="122">
        <v>59</v>
      </c>
      <c r="B316" s="46">
        <v>40038</v>
      </c>
      <c r="C316" s="57">
        <v>98</v>
      </c>
      <c r="D316" s="31">
        <v>1</v>
      </c>
      <c r="E316" s="82">
        <f>AVERAGE(E314:E315)</f>
        <v>10707.938340200002</v>
      </c>
      <c r="F316" s="83">
        <v>11424.08426</v>
      </c>
      <c r="G316" s="82">
        <f>AVERAGE(G314:G315)</f>
        <v>5.8925000000000001</v>
      </c>
      <c r="H316" s="80">
        <f>AVERAGE(H314:H315)</f>
        <v>653.46405228758181</v>
      </c>
      <c r="J316" s="82">
        <f>AVERAGE(J314:J315)</f>
        <v>7591.4464619999999</v>
      </c>
      <c r="K316" s="83">
        <v>9782.2415812500003</v>
      </c>
      <c r="L316" s="80">
        <f>AVERAGE(L314:L315)</f>
        <v>13.746830296191828</v>
      </c>
      <c r="M316" s="80">
        <f>AVERAGE(M314:M315)</f>
        <v>572.78459567465939</v>
      </c>
      <c r="N316" s="80">
        <f>AVERAGE(N314:N315)</f>
        <v>1.7603353218102236</v>
      </c>
    </row>
    <row r="317" spans="1:14">
      <c r="A317" s="122">
        <v>60</v>
      </c>
      <c r="B317" s="46">
        <v>40039</v>
      </c>
      <c r="C317" s="57">
        <v>99</v>
      </c>
      <c r="D317" s="31">
        <v>1</v>
      </c>
      <c r="E317" s="58">
        <v>13162.234711999999</v>
      </c>
      <c r="F317" s="83">
        <v>10996.58560025</v>
      </c>
      <c r="G317" s="74">
        <v>4.82</v>
      </c>
      <c r="H317" s="84">
        <v>640</v>
      </c>
      <c r="J317" s="58">
        <v>7703.5432260000007</v>
      </c>
      <c r="K317" s="83">
        <v>9565.3944350000002</v>
      </c>
      <c r="L317" s="86">
        <v>13.727837423736302</v>
      </c>
      <c r="M317" s="86">
        <v>571.99322598901256</v>
      </c>
      <c r="N317" s="86">
        <v>1.8546121130057112</v>
      </c>
    </row>
    <row r="318" spans="1:14">
      <c r="A318" s="122">
        <v>61</v>
      </c>
      <c r="B318" s="46">
        <v>40042</v>
      </c>
      <c r="C318" s="57">
        <v>102</v>
      </c>
      <c r="D318" s="96">
        <v>1</v>
      </c>
      <c r="E318" s="58">
        <v>10907.844236000001</v>
      </c>
      <c r="F318" s="83">
        <v>11132.889520750001</v>
      </c>
      <c r="G318" s="74">
        <v>5.78</v>
      </c>
      <c r="H318" s="84">
        <v>748.23529411764719</v>
      </c>
      <c r="J318" s="58">
        <v>7522.942884</v>
      </c>
      <c r="K318" s="83">
        <v>9069.7438149999998</v>
      </c>
      <c r="L318" s="86">
        <v>11.610775006120519</v>
      </c>
      <c r="M318" s="86">
        <v>483.78229192168828</v>
      </c>
      <c r="N318" s="86">
        <v>0.78605663401673243</v>
      </c>
    </row>
    <row r="319" spans="1:14">
      <c r="A319" s="122">
        <v>62</v>
      </c>
      <c r="B319" s="46">
        <v>40045</v>
      </c>
      <c r="C319" s="57">
        <v>105</v>
      </c>
      <c r="D319" s="31">
        <v>1</v>
      </c>
      <c r="E319" s="58">
        <v>10794.501952400002</v>
      </c>
      <c r="F319" s="80">
        <f>AVERAGE(F317:F318)</f>
        <v>11064.737560500002</v>
      </c>
      <c r="G319" s="80">
        <f>AVERAGE(G317:G318)</f>
        <v>5.3000000000000007</v>
      </c>
      <c r="H319" s="84">
        <v>705.88235294117646</v>
      </c>
      <c r="J319" s="58">
        <v>7217.7905819999987</v>
      </c>
      <c r="K319" s="80">
        <f>AVERAGE(K317:K318)</f>
        <v>9317.569125</v>
      </c>
      <c r="L319" s="86">
        <v>18.556584507042253</v>
      </c>
      <c r="M319" s="86">
        <v>773.19102112676057</v>
      </c>
      <c r="N319" s="86">
        <v>2.1475291631847973</v>
      </c>
    </row>
    <row r="320" spans="1:14">
      <c r="A320" s="122">
        <v>63</v>
      </c>
      <c r="B320" s="75">
        <v>40046</v>
      </c>
      <c r="C320" s="57">
        <v>106</v>
      </c>
      <c r="D320" s="31">
        <v>1</v>
      </c>
      <c r="E320" s="80">
        <f>AVERAGE(E318:E319)</f>
        <v>10851.173094200001</v>
      </c>
      <c r="F320" s="80">
        <f>AVERAGE(F318:F319)</f>
        <v>11098.813540625</v>
      </c>
      <c r="G320" s="74">
        <v>4.8</v>
      </c>
      <c r="H320" s="80">
        <f>AVERAGE(H318:H319)</f>
        <v>727.05882352941182</v>
      </c>
      <c r="J320" s="80">
        <f>AVERAGE(J318:J319)</f>
        <v>7370.3667329999989</v>
      </c>
      <c r="K320" s="80">
        <f>AVERAGE(K318:K319)</f>
        <v>9193.6564699999999</v>
      </c>
      <c r="L320" s="80">
        <f t="shared" ref="L320:N323" si="22">AVERAGE(L318:L319)</f>
        <v>15.083679756581386</v>
      </c>
      <c r="M320" s="80">
        <f t="shared" si="22"/>
        <v>628.48665652422437</v>
      </c>
      <c r="N320" s="80">
        <f t="shared" si="22"/>
        <v>1.4667928986007648</v>
      </c>
    </row>
    <row r="321" spans="1:16">
      <c r="A321" s="122">
        <v>64</v>
      </c>
      <c r="B321" s="46">
        <v>40049</v>
      </c>
      <c r="C321" s="57">
        <v>109</v>
      </c>
      <c r="D321" s="31">
        <v>1</v>
      </c>
      <c r="E321" s="58">
        <v>10584.00914</v>
      </c>
      <c r="F321" s="83">
        <v>11176.258950000001</v>
      </c>
      <c r="G321" s="74">
        <v>4.46</v>
      </c>
      <c r="H321" s="80">
        <f>AVERAGE(H319:H320)</f>
        <v>716.47058823529414</v>
      </c>
      <c r="J321" s="58">
        <v>5729.3946599999999</v>
      </c>
      <c r="K321" s="83">
        <v>8821.9185049999996</v>
      </c>
      <c r="L321" s="80">
        <f t="shared" si="22"/>
        <v>16.820132131811818</v>
      </c>
      <c r="M321" s="80">
        <f t="shared" si="22"/>
        <v>700.83883882549253</v>
      </c>
      <c r="N321" s="80">
        <f t="shared" si="22"/>
        <v>1.807161030892781</v>
      </c>
    </row>
    <row r="322" spans="1:16">
      <c r="A322" s="122">
        <v>65</v>
      </c>
      <c r="B322" s="94">
        <v>40050</v>
      </c>
      <c r="C322" s="57">
        <v>110</v>
      </c>
      <c r="D322" s="31">
        <v>1</v>
      </c>
      <c r="E322" s="80">
        <f>AVERAGE(E320:E321)</f>
        <v>10717.591117100001</v>
      </c>
      <c r="F322" s="80">
        <f>AVERAGE(F320:F321)</f>
        <v>11137.536245312502</v>
      </c>
      <c r="G322" s="80">
        <f>AVERAGE(G320:G321)</f>
        <v>4.63</v>
      </c>
      <c r="H322" s="84">
        <v>1066.6666666666667</v>
      </c>
      <c r="J322" s="80">
        <f>AVERAGE(J320:J321)</f>
        <v>6549.8806964999994</v>
      </c>
      <c r="K322" s="80">
        <f>AVERAGE(K320:K321)</f>
        <v>9007.7874874999998</v>
      </c>
      <c r="L322" s="80">
        <f t="shared" si="22"/>
        <v>15.951905944196602</v>
      </c>
      <c r="M322" s="80">
        <f t="shared" si="22"/>
        <v>664.66274767485845</v>
      </c>
      <c r="N322" s="80">
        <f t="shared" si="22"/>
        <v>1.6369769647467729</v>
      </c>
    </row>
    <row r="323" spans="1:16">
      <c r="A323" s="122">
        <v>66</v>
      </c>
      <c r="B323" s="46">
        <v>40051</v>
      </c>
      <c r="C323" s="57">
        <v>111</v>
      </c>
      <c r="D323" s="31">
        <v>1</v>
      </c>
      <c r="E323" s="58">
        <v>10447.001984</v>
      </c>
      <c r="F323" s="83">
        <v>9999.0887275000005</v>
      </c>
      <c r="G323" s="74">
        <v>4.16</v>
      </c>
      <c r="H323" s="80">
        <f>AVERAGE(H321:H322)</f>
        <v>891.56862745098044</v>
      </c>
      <c r="J323" s="58">
        <v>5314.6366331999998</v>
      </c>
      <c r="K323" s="83">
        <v>8295.2897212500011</v>
      </c>
      <c r="L323" s="80">
        <f t="shared" si="22"/>
        <v>16.386019038004211</v>
      </c>
      <c r="M323" s="80">
        <f t="shared" si="22"/>
        <v>682.75079325017555</v>
      </c>
      <c r="N323" s="80">
        <f t="shared" si="22"/>
        <v>1.722068997819777</v>
      </c>
      <c r="P323">
        <f>A323</f>
        <v>66</v>
      </c>
    </row>
    <row r="325" spans="1:16">
      <c r="A325" t="s">
        <v>36</v>
      </c>
      <c r="B325" s="144" t="s">
        <v>14</v>
      </c>
      <c r="C325" s="144"/>
      <c r="D325" s="139" t="s">
        <v>15</v>
      </c>
    </row>
    <row r="326" spans="1:16">
      <c r="B326" s="144"/>
      <c r="C326" s="144"/>
      <c r="D326" s="139"/>
    </row>
    <row r="327" spans="1:16">
      <c r="B327" s="7" t="s">
        <v>0</v>
      </c>
      <c r="C327" s="8" t="s">
        <v>1</v>
      </c>
      <c r="D327" s="9" t="s">
        <v>15</v>
      </c>
      <c r="E327" s="10" t="s">
        <v>4</v>
      </c>
      <c r="F327" s="10" t="s">
        <v>4</v>
      </c>
      <c r="G327" s="10" t="s">
        <v>5</v>
      </c>
      <c r="H327" s="11" t="s">
        <v>8</v>
      </c>
      <c r="J327" s="10" t="s">
        <v>5</v>
      </c>
      <c r="K327" s="10" t="s">
        <v>5</v>
      </c>
      <c r="L327" s="11" t="s">
        <v>19</v>
      </c>
      <c r="M327" s="11" t="s">
        <v>18</v>
      </c>
      <c r="N327" s="11"/>
    </row>
    <row r="328" spans="1:16">
      <c r="A328" s="122">
        <v>1</v>
      </c>
      <c r="B328" s="46">
        <v>39940</v>
      </c>
      <c r="C328" s="57">
        <v>0</v>
      </c>
      <c r="D328" s="31">
        <v>8</v>
      </c>
      <c r="E328" s="58">
        <v>8466.6258199999993</v>
      </c>
      <c r="F328" s="60">
        <v>10494.739347499999</v>
      </c>
      <c r="G328" s="135">
        <f>AVERAGE(G329:G330)</f>
        <v>3.76</v>
      </c>
      <c r="H328" s="68">
        <v>90</v>
      </c>
      <c r="J328" s="58">
        <v>43.597685999999996</v>
      </c>
      <c r="K328" s="60">
        <v>4980.6261999999997</v>
      </c>
      <c r="L328" s="135">
        <f>AVERAGE(L329:L330)</f>
        <v>3.5099999999999999E-2</v>
      </c>
      <c r="M328" s="135">
        <f>AVERAGE(M329:M330)</f>
        <v>1.4624999999999999</v>
      </c>
      <c r="N328" s="135">
        <f>AVERAGE(N329:N330)</f>
        <v>1.9509333570412814E-2</v>
      </c>
    </row>
    <row r="329" spans="1:16">
      <c r="A329" s="122">
        <v>2</v>
      </c>
      <c r="B329" s="46">
        <v>39941</v>
      </c>
      <c r="C329" s="57">
        <v>1</v>
      </c>
      <c r="D329" s="31">
        <v>8</v>
      </c>
      <c r="E329" s="58">
        <v>9108.0684140000012</v>
      </c>
      <c r="F329" s="60">
        <v>10401.804856250001</v>
      </c>
      <c r="G329" s="63">
        <v>3.58</v>
      </c>
      <c r="H329" s="68">
        <v>96.153846153846146</v>
      </c>
      <c r="J329" s="58">
        <v>5175.138438</v>
      </c>
      <c r="K329" s="60">
        <v>7149.0976625000003</v>
      </c>
      <c r="L329" s="67">
        <v>2.6999999999999996E-2</v>
      </c>
      <c r="M329" s="67">
        <v>1.125</v>
      </c>
      <c r="N329" s="67">
        <v>1.9742414090757644E-2</v>
      </c>
    </row>
    <row r="330" spans="1:16">
      <c r="A330" s="122">
        <v>3</v>
      </c>
      <c r="B330" s="46">
        <v>39942</v>
      </c>
      <c r="C330" s="57">
        <v>2</v>
      </c>
      <c r="D330" s="31">
        <v>8</v>
      </c>
      <c r="E330" s="58">
        <v>11845.716752</v>
      </c>
      <c r="F330" s="135">
        <f>AVERAGE(F331:F332)</f>
        <v>9425.9926981249992</v>
      </c>
      <c r="G330" s="63">
        <v>3.94</v>
      </c>
      <c r="H330" s="68">
        <v>94</v>
      </c>
      <c r="J330" s="58">
        <v>5253.1787519999998</v>
      </c>
      <c r="K330" s="135">
        <f>AVERAGE(K331:K332)</f>
        <v>7807.3836421875003</v>
      </c>
      <c r="L330" s="67">
        <v>4.3200000000000002E-2</v>
      </c>
      <c r="M330" s="67">
        <v>1.7999999999999998</v>
      </c>
      <c r="N330" s="67">
        <v>1.9276253050067985E-2</v>
      </c>
    </row>
    <row r="331" spans="1:16">
      <c r="A331" s="122">
        <v>4</v>
      </c>
      <c r="B331" s="72">
        <v>39943</v>
      </c>
      <c r="C331" s="57">
        <v>3</v>
      </c>
      <c r="D331" s="31">
        <v>8</v>
      </c>
      <c r="E331" s="135">
        <f>AVERAGE(E332:E333)</f>
        <v>10210.35326</v>
      </c>
      <c r="F331" s="135">
        <f>AVERAGE(F332:F333)</f>
        <v>9658.3289262500002</v>
      </c>
      <c r="G331" s="135">
        <f>AVERAGE(G332:G333)</f>
        <v>3.335</v>
      </c>
      <c r="H331" s="68">
        <v>89.749430523917979</v>
      </c>
      <c r="J331" s="135">
        <f>AVERAGE(J332:J333)</f>
        <v>6140.4161280000008</v>
      </c>
      <c r="K331" s="135">
        <f>AVERAGE(K332:K333)</f>
        <v>7877.0845106250008</v>
      </c>
      <c r="L331" s="135">
        <f>AVERAGE(L332:L333)</f>
        <v>3.5999999999999997E-2</v>
      </c>
      <c r="M331" s="135">
        <f>AVERAGE(M332:M333)</f>
        <v>1.5</v>
      </c>
      <c r="N331" s="135">
        <f>AVERAGE(N332:N333)</f>
        <v>2.8523317382262887E-2</v>
      </c>
    </row>
    <row r="332" spans="1:16">
      <c r="A332" s="122">
        <v>5</v>
      </c>
      <c r="B332" s="46">
        <v>39944</v>
      </c>
      <c r="C332" s="57">
        <v>4</v>
      </c>
      <c r="D332" s="31">
        <v>8</v>
      </c>
      <c r="E332" s="58">
        <v>9450.5863040000004</v>
      </c>
      <c r="F332" s="60">
        <v>9193.6564699999999</v>
      </c>
      <c r="G332" s="63">
        <v>3.27</v>
      </c>
      <c r="H332" s="68">
        <v>97.565341926244173</v>
      </c>
      <c r="J332" s="58">
        <v>3724.1081039999999</v>
      </c>
      <c r="K332" s="60">
        <v>7737.6827737500007</v>
      </c>
      <c r="L332" s="67">
        <v>3.9599999999999996E-2</v>
      </c>
      <c r="M332" s="67">
        <v>1.65</v>
      </c>
      <c r="N332" s="67">
        <v>1.9598885275658142E-2</v>
      </c>
    </row>
    <row r="333" spans="1:16">
      <c r="A333" s="122">
        <v>6</v>
      </c>
      <c r="B333" s="46">
        <v>39946</v>
      </c>
      <c r="C333" s="57">
        <v>6</v>
      </c>
      <c r="D333" s="31">
        <v>8</v>
      </c>
      <c r="E333" s="58">
        <v>10970.120215999999</v>
      </c>
      <c r="F333" s="60">
        <v>10123.001382500001</v>
      </c>
      <c r="G333" s="62">
        <v>3.4</v>
      </c>
      <c r="H333" s="68">
        <v>99.131129531608906</v>
      </c>
      <c r="J333" s="58">
        <v>8556.7241520000025</v>
      </c>
      <c r="K333" s="60">
        <v>8016.4862475000009</v>
      </c>
      <c r="L333" s="67">
        <v>3.2399999999999998E-2</v>
      </c>
      <c r="M333" s="67">
        <v>1.3499999999999999</v>
      </c>
      <c r="N333" s="67">
        <v>3.7447749488867629E-2</v>
      </c>
    </row>
    <row r="334" spans="1:16">
      <c r="A334" s="122">
        <v>7</v>
      </c>
      <c r="B334" s="46">
        <v>39948</v>
      </c>
      <c r="C334" s="57">
        <v>8</v>
      </c>
      <c r="D334" s="31">
        <v>8</v>
      </c>
      <c r="E334" s="58">
        <v>9562.6830680000003</v>
      </c>
      <c r="F334" s="60">
        <v>10308.870365000001</v>
      </c>
      <c r="G334" s="62">
        <v>3</v>
      </c>
      <c r="H334" s="68">
        <v>106.00539811066126</v>
      </c>
      <c r="J334" s="58">
        <v>3778.4127585600004</v>
      </c>
      <c r="K334" s="60">
        <v>7180.0758262499994</v>
      </c>
      <c r="L334" s="67">
        <v>0.86999999999999988</v>
      </c>
      <c r="M334" s="67">
        <v>36.25</v>
      </c>
      <c r="N334" s="67">
        <v>0.3923395219306991</v>
      </c>
    </row>
    <row r="335" spans="1:16">
      <c r="A335" s="122">
        <v>8</v>
      </c>
      <c r="B335" s="69">
        <v>39949</v>
      </c>
      <c r="C335" s="57">
        <v>9</v>
      </c>
      <c r="D335" s="31">
        <v>8</v>
      </c>
      <c r="E335" s="135">
        <f>AVERAGE(E336:E337)</f>
        <v>10562.212546999999</v>
      </c>
      <c r="F335" s="135">
        <f>AVERAGE(F336:F337)</f>
        <v>10355.337610625</v>
      </c>
      <c r="G335" s="63">
        <v>3.14</v>
      </c>
      <c r="H335" s="135">
        <f>AVERAGE(H336:H337)</f>
        <v>102.04605920072507</v>
      </c>
      <c r="J335" s="135">
        <f t="shared" ref="J335:N336" si="23">AVERAGE(J336:J337)</f>
        <v>4237.8849389999996</v>
      </c>
      <c r="K335" s="135">
        <f t="shared" si="23"/>
        <v>7354.3279973437502</v>
      </c>
      <c r="L335" s="135">
        <f t="shared" si="23"/>
        <v>1.1411780297362226</v>
      </c>
      <c r="M335" s="135">
        <f t="shared" si="23"/>
        <v>47.549084572342608</v>
      </c>
      <c r="N335" s="135">
        <f t="shared" si="23"/>
        <v>0.49020476972151106</v>
      </c>
    </row>
    <row r="336" spans="1:16">
      <c r="A336" s="122">
        <v>9</v>
      </c>
      <c r="B336" s="69">
        <v>39950</v>
      </c>
      <c r="C336" s="57">
        <v>10</v>
      </c>
      <c r="D336" s="31">
        <v>8</v>
      </c>
      <c r="E336" s="135">
        <f>AVERAGE(E337:E338)</f>
        <v>10428.31919</v>
      </c>
      <c r="F336" s="135">
        <f>AVERAGE(F337:F338)</f>
        <v>10587.673838750001</v>
      </c>
      <c r="G336" s="63">
        <v>3.07</v>
      </c>
      <c r="H336" s="135">
        <f>AVERAGE(H337:H338)</f>
        <v>103.07368248114088</v>
      </c>
      <c r="J336" s="135">
        <f t="shared" si="23"/>
        <v>4303.2747179999997</v>
      </c>
      <c r="K336" s="135">
        <f t="shared" si="23"/>
        <v>7373.6893496875</v>
      </c>
      <c r="L336" s="135">
        <f t="shared" si="23"/>
        <v>1.1888867066965556</v>
      </c>
      <c r="M336" s="135">
        <f t="shared" si="23"/>
        <v>49.536946112356489</v>
      </c>
      <c r="N336" s="135">
        <f t="shared" si="23"/>
        <v>0.52159486093634477</v>
      </c>
    </row>
    <row r="337" spans="1:14">
      <c r="A337" s="122">
        <v>10</v>
      </c>
      <c r="B337" s="46">
        <v>39951</v>
      </c>
      <c r="C337" s="57">
        <v>11</v>
      </c>
      <c r="D337" s="31">
        <v>8</v>
      </c>
      <c r="E337" s="58">
        <v>10696.105904</v>
      </c>
      <c r="F337" s="60">
        <v>10123.001382500001</v>
      </c>
      <c r="G337" s="63">
        <v>3.19</v>
      </c>
      <c r="H337" s="68">
        <v>101.01843592030924</v>
      </c>
      <c r="J337" s="58">
        <v>4172.4951599999995</v>
      </c>
      <c r="K337" s="60">
        <v>7334.9666450000004</v>
      </c>
      <c r="L337" s="67">
        <v>1.0934693527758896</v>
      </c>
      <c r="M337" s="67">
        <v>45.561223032328733</v>
      </c>
      <c r="N337" s="67">
        <v>0.45881467850667734</v>
      </c>
    </row>
    <row r="338" spans="1:14">
      <c r="A338" s="122">
        <v>11</v>
      </c>
      <c r="B338" s="69">
        <v>39952</v>
      </c>
      <c r="C338" s="57">
        <v>12</v>
      </c>
      <c r="D338" s="31">
        <v>8</v>
      </c>
      <c r="E338" s="135">
        <f>AVERAGE(E339:E340)</f>
        <v>10160.532476</v>
      </c>
      <c r="F338" s="135">
        <f>AVERAGE(F339:F340)</f>
        <v>11052.346294999999</v>
      </c>
      <c r="G338" s="63">
        <v>3.25</v>
      </c>
      <c r="H338" s="68">
        <v>105.12892904197251</v>
      </c>
      <c r="J338" s="135">
        <f>AVERAGE(J339:J340)</f>
        <v>4434.0542759999998</v>
      </c>
      <c r="K338" s="135">
        <f>AVERAGE(K339:K340)</f>
        <v>7412.4120543750005</v>
      </c>
      <c r="L338" s="135">
        <f>AVERAGE(L339:L340)</f>
        <v>1.2843040606172218</v>
      </c>
      <c r="M338" s="135">
        <f>AVERAGE(M339:M340)</f>
        <v>53.512669192384237</v>
      </c>
      <c r="N338" s="135">
        <f>AVERAGE(N339:N340)</f>
        <v>0.58437504336601209</v>
      </c>
    </row>
    <row r="339" spans="1:14">
      <c r="A339" s="122">
        <v>12</v>
      </c>
      <c r="B339" s="46">
        <v>39953</v>
      </c>
      <c r="C339" s="57">
        <v>13</v>
      </c>
      <c r="D339" s="31">
        <v>8</v>
      </c>
      <c r="E339" s="58">
        <v>10073.346104</v>
      </c>
      <c r="F339" s="60">
        <v>10184.957710000001</v>
      </c>
      <c r="G339" s="63">
        <v>3.31</v>
      </c>
      <c r="H339" s="68">
        <v>101.99311746593951</v>
      </c>
      <c r="J339" s="58">
        <v>4458.9646679999996</v>
      </c>
      <c r="K339" s="60">
        <v>6932.2505162500011</v>
      </c>
      <c r="L339" s="67">
        <v>1.3035000000000001</v>
      </c>
      <c r="M339" s="67">
        <v>54.3125</v>
      </c>
      <c r="N339" s="67">
        <v>0.59797252091774489</v>
      </c>
    </row>
    <row r="340" spans="1:14">
      <c r="A340" s="122">
        <v>13</v>
      </c>
      <c r="B340" s="46">
        <v>39955</v>
      </c>
      <c r="C340" s="57">
        <v>15</v>
      </c>
      <c r="D340" s="31">
        <v>8</v>
      </c>
      <c r="E340" s="58">
        <v>10247.718848</v>
      </c>
      <c r="F340" s="60">
        <v>11919.73488</v>
      </c>
      <c r="G340" s="63">
        <v>3.16</v>
      </c>
      <c r="H340" s="68">
        <v>104.97194771167374</v>
      </c>
      <c r="J340" s="58">
        <v>4409.1438840000001</v>
      </c>
      <c r="K340" s="60">
        <v>7892.5735924999999</v>
      </c>
      <c r="L340" s="67">
        <v>1.2651081212344435</v>
      </c>
      <c r="M340" s="67">
        <v>52.712838384768482</v>
      </c>
      <c r="N340" s="67">
        <v>0.5707775658142793</v>
      </c>
    </row>
    <row r="341" spans="1:14">
      <c r="A341" s="122">
        <v>14</v>
      </c>
      <c r="B341" s="70">
        <v>39956</v>
      </c>
      <c r="C341" s="57">
        <v>16</v>
      </c>
      <c r="D341" s="31">
        <v>8</v>
      </c>
      <c r="E341" s="135">
        <f t="shared" ref="E341:F343" si="24">AVERAGE(E342:E343)</f>
        <v>9884.9612645000016</v>
      </c>
      <c r="F341" s="135">
        <f t="shared" si="24"/>
        <v>10548.951134062501</v>
      </c>
      <c r="G341" s="63">
        <v>3.12</v>
      </c>
      <c r="H341" s="68">
        <v>96.035001367240909</v>
      </c>
      <c r="J341" s="135">
        <f t="shared" ref="J341:K343" si="25">AVERAGE(J342:J343)</f>
        <v>4325.8497607499994</v>
      </c>
      <c r="K341" s="135">
        <f t="shared" si="25"/>
        <v>7480.1767875781252</v>
      </c>
      <c r="L341" s="61">
        <f t="shared" ref="L341:N343" si="26">AVERAGE(L335:L336)</f>
        <v>1.165032368216389</v>
      </c>
      <c r="M341" s="61">
        <f t="shared" si="26"/>
        <v>48.543015342349548</v>
      </c>
      <c r="N341" s="61">
        <f t="shared" si="26"/>
        <v>0.50589981532892792</v>
      </c>
    </row>
    <row r="342" spans="1:14">
      <c r="A342" s="122">
        <v>15</v>
      </c>
      <c r="B342" s="70">
        <v>39957</v>
      </c>
      <c r="C342" s="57">
        <v>17</v>
      </c>
      <c r="D342" s="31">
        <v>8</v>
      </c>
      <c r="E342" s="135">
        <f t="shared" si="24"/>
        <v>10014.183923000001</v>
      </c>
      <c r="F342" s="135">
        <f t="shared" si="24"/>
        <v>10448.272101875002</v>
      </c>
      <c r="G342" s="63">
        <v>3.13</v>
      </c>
      <c r="H342" s="68">
        <v>109.46602870813398</v>
      </c>
      <c r="J342" s="135">
        <f t="shared" si="25"/>
        <v>4295.4902204999989</v>
      </c>
      <c r="K342" s="135">
        <f t="shared" si="25"/>
        <v>7493.7297342187503</v>
      </c>
      <c r="L342" s="61">
        <f t="shared" si="26"/>
        <v>1.1411780297362226</v>
      </c>
      <c r="M342" s="61">
        <f t="shared" si="26"/>
        <v>47.549084572342608</v>
      </c>
      <c r="N342" s="61">
        <f t="shared" si="26"/>
        <v>0.49020476972151106</v>
      </c>
    </row>
    <row r="343" spans="1:14">
      <c r="A343" s="122">
        <v>16</v>
      </c>
      <c r="B343" s="71">
        <v>39958</v>
      </c>
      <c r="C343" s="57">
        <v>18</v>
      </c>
      <c r="D343" s="31">
        <v>8</v>
      </c>
      <c r="E343" s="135">
        <f t="shared" si="24"/>
        <v>9755.7386060000008</v>
      </c>
      <c r="F343" s="135">
        <f t="shared" si="24"/>
        <v>10649.630166250001</v>
      </c>
      <c r="G343" s="135">
        <f>AVERAGE(G344:G345)</f>
        <v>3.0949999999999998</v>
      </c>
      <c r="H343" s="68">
        <v>102.43076172219082</v>
      </c>
      <c r="J343" s="135">
        <f t="shared" si="25"/>
        <v>4356.209300999999</v>
      </c>
      <c r="K343" s="135">
        <f t="shared" si="25"/>
        <v>7466.6238409375001</v>
      </c>
      <c r="L343" s="61">
        <f t="shared" si="26"/>
        <v>1.1888867066965556</v>
      </c>
      <c r="M343" s="61">
        <f t="shared" si="26"/>
        <v>49.536946112356489</v>
      </c>
      <c r="N343" s="61">
        <f t="shared" si="26"/>
        <v>0.52159486093634477</v>
      </c>
    </row>
    <row r="344" spans="1:14">
      <c r="A344" s="122">
        <v>17</v>
      </c>
      <c r="B344" s="46">
        <v>39959</v>
      </c>
      <c r="C344" s="57">
        <v>19</v>
      </c>
      <c r="D344" s="31">
        <v>8</v>
      </c>
      <c r="E344" s="58">
        <v>10272.629240000002</v>
      </c>
      <c r="F344" s="60">
        <v>10246.914037500001</v>
      </c>
      <c r="G344" s="63">
        <v>3.01</v>
      </c>
      <c r="H344" s="68">
        <v>101.32786767079411</v>
      </c>
      <c r="J344" s="58">
        <v>4234.7711399999989</v>
      </c>
      <c r="K344" s="60">
        <v>7520.8356274999996</v>
      </c>
      <c r="L344" s="67">
        <v>1.2651081212344435</v>
      </c>
      <c r="M344" s="67">
        <v>52.712838384768482</v>
      </c>
      <c r="N344" s="67">
        <v>0.57178822222650239</v>
      </c>
    </row>
    <row r="345" spans="1:14">
      <c r="A345" s="122">
        <v>18</v>
      </c>
      <c r="B345" s="46">
        <v>39960</v>
      </c>
      <c r="C345" s="57">
        <v>20</v>
      </c>
      <c r="D345" s="31">
        <v>8</v>
      </c>
      <c r="E345" s="58">
        <v>9238.8479719999996</v>
      </c>
      <c r="F345" s="61">
        <f>AVERAGE(F339:F340)</f>
        <v>11052.346294999999</v>
      </c>
      <c r="G345" s="63">
        <v>3.18</v>
      </c>
      <c r="H345" s="68">
        <v>101.32786767079411</v>
      </c>
      <c r="J345" s="58">
        <v>4477.6474619999999</v>
      </c>
      <c r="K345" s="61">
        <f>AVERAGE(K339:K340)</f>
        <v>7412.4120543750005</v>
      </c>
      <c r="L345" s="67">
        <v>1.2651081212344435</v>
      </c>
      <c r="M345" s="67">
        <v>52.712838384768482</v>
      </c>
      <c r="N345" s="67">
        <v>0.72510622936459534</v>
      </c>
    </row>
    <row r="346" spans="1:14">
      <c r="A346" s="122">
        <v>19</v>
      </c>
      <c r="B346" s="70">
        <v>39961</v>
      </c>
      <c r="C346" s="57">
        <v>21</v>
      </c>
      <c r="D346" s="31">
        <v>8</v>
      </c>
      <c r="E346" s="61">
        <f>AVERAGE(E340:E341)</f>
        <v>10066.340056250001</v>
      </c>
      <c r="F346" s="61">
        <f>AVERAGE(F340:F341)</f>
        <v>11234.34300703125</v>
      </c>
      <c r="G346" s="63">
        <v>3.21</v>
      </c>
      <c r="H346" s="61">
        <f>AVERAGE(H340:H341)</f>
        <v>100.50347453945733</v>
      </c>
      <c r="J346" s="61">
        <f>AVERAGE(J340:J341)</f>
        <v>4367.4968223750002</v>
      </c>
      <c r="K346" s="61">
        <f>AVERAGE(K340:K341)</f>
        <v>7686.3751900390625</v>
      </c>
      <c r="L346" s="61">
        <f>AVERAGE(L340:L341)</f>
        <v>1.2150702447254162</v>
      </c>
      <c r="M346" s="61">
        <f>AVERAGE(M340:M341)</f>
        <v>50.627926863559011</v>
      </c>
      <c r="N346" s="61">
        <f>AVERAGE(N340:N341)</f>
        <v>0.53833869057160366</v>
      </c>
    </row>
    <row r="347" spans="1:14">
      <c r="A347" s="122">
        <v>20</v>
      </c>
      <c r="B347" s="46">
        <v>39962</v>
      </c>
      <c r="C347" s="57">
        <v>22</v>
      </c>
      <c r="D347" s="31">
        <v>8</v>
      </c>
      <c r="E347" s="58">
        <v>9381.2212840000011</v>
      </c>
      <c r="F347" s="60">
        <v>11052.346294999999</v>
      </c>
      <c r="G347" s="63">
        <v>3.02</v>
      </c>
      <c r="H347" s="68">
        <v>79.787798408488072</v>
      </c>
      <c r="J347" s="58">
        <v>4111.3651170000003</v>
      </c>
      <c r="K347" s="60">
        <v>7180.0758262499994</v>
      </c>
      <c r="L347" s="67">
        <v>1.2308251809434518</v>
      </c>
      <c r="M347" s="67">
        <v>51.284382539310492</v>
      </c>
      <c r="N347" s="67">
        <v>0.80943223628248218</v>
      </c>
    </row>
    <row r="348" spans="1:14">
      <c r="A348" s="122">
        <v>21</v>
      </c>
      <c r="B348" s="70">
        <v>39963</v>
      </c>
      <c r="C348" s="57">
        <v>23</v>
      </c>
      <c r="D348" s="31">
        <v>8</v>
      </c>
      <c r="E348" s="61">
        <f>AVERAGE(E342:E343)</f>
        <v>9884.9612645000016</v>
      </c>
      <c r="F348" s="61">
        <f>AVERAGE(F342:F343)</f>
        <v>10548.951134062501</v>
      </c>
      <c r="G348" s="63">
        <v>3.16</v>
      </c>
      <c r="H348" s="61">
        <f>AVERAGE(H342:H343)</f>
        <v>105.94839521516241</v>
      </c>
      <c r="J348" s="61">
        <f>AVERAGE(J342:J343)</f>
        <v>4325.8497607499994</v>
      </c>
      <c r="K348" s="61">
        <f>AVERAGE(K342:K343)</f>
        <v>7480.1767875781252</v>
      </c>
      <c r="L348" s="61">
        <f>AVERAGE(L342:L343)</f>
        <v>1.165032368216389</v>
      </c>
      <c r="M348" s="61">
        <f>AVERAGE(M342:M343)</f>
        <v>48.543015342349548</v>
      </c>
      <c r="N348" s="61">
        <f>AVERAGE(N342:N343)</f>
        <v>0.50589981532892792</v>
      </c>
    </row>
    <row r="349" spans="1:14">
      <c r="A349" s="122">
        <v>22</v>
      </c>
      <c r="B349" s="72">
        <v>39964</v>
      </c>
      <c r="C349" s="57">
        <v>24</v>
      </c>
      <c r="D349" s="31">
        <v>6</v>
      </c>
      <c r="E349" s="59">
        <f t="shared" ref="E349:G350" si="27">AVERAGE(E350:E353)</f>
        <v>9687.6907455312503</v>
      </c>
      <c r="F349" s="59">
        <f t="shared" si="27"/>
        <v>10102.429945634765</v>
      </c>
      <c r="G349" s="59">
        <f t="shared" si="27"/>
        <v>3.1987500000000004</v>
      </c>
      <c r="H349" s="68">
        <v>137.38140417457305</v>
      </c>
      <c r="J349" s="59">
        <f t="shared" ref="J349:N350" si="28">AVERAGE(J350:J353)</f>
        <v>5151.4199149296874</v>
      </c>
      <c r="K349" s="59">
        <f t="shared" si="28"/>
        <v>7976.2509371606448</v>
      </c>
      <c r="L349" s="59">
        <f t="shared" si="28"/>
        <v>1.3114521173876013</v>
      </c>
      <c r="M349" s="59">
        <f t="shared" si="28"/>
        <v>54.643838224483396</v>
      </c>
      <c r="N349" s="59">
        <f t="shared" si="28"/>
        <v>0.67752802344203633</v>
      </c>
    </row>
    <row r="350" spans="1:14">
      <c r="A350" s="122">
        <v>23</v>
      </c>
      <c r="B350" s="72">
        <v>39965</v>
      </c>
      <c r="C350" s="57">
        <v>25</v>
      </c>
      <c r="D350" s="31">
        <v>6</v>
      </c>
      <c r="E350" s="59">
        <f t="shared" si="27"/>
        <v>9624.1982641249997</v>
      </c>
      <c r="F350" s="59">
        <f t="shared" si="27"/>
        <v>9858.7189230078111</v>
      </c>
      <c r="G350" s="59">
        <f t="shared" si="27"/>
        <v>3.1950000000000003</v>
      </c>
      <c r="H350" s="68">
        <v>133.71077304363413</v>
      </c>
      <c r="J350" s="59">
        <f t="shared" si="28"/>
        <v>5119.2960833437501</v>
      </c>
      <c r="K350" s="59">
        <f t="shared" si="28"/>
        <v>7829.4071804785162</v>
      </c>
      <c r="L350" s="59">
        <f t="shared" si="28"/>
        <v>1.3836778194114598</v>
      </c>
      <c r="M350" s="59">
        <f t="shared" si="28"/>
        <v>57.653242475477498</v>
      </c>
      <c r="N350" s="59">
        <f t="shared" si="28"/>
        <v>0.70393419390736911</v>
      </c>
    </row>
    <row r="351" spans="1:14">
      <c r="A351" s="122">
        <v>24</v>
      </c>
      <c r="B351" s="46">
        <v>39966</v>
      </c>
      <c r="C351" s="57">
        <v>26</v>
      </c>
      <c r="D351" s="31">
        <v>6</v>
      </c>
      <c r="E351" s="58">
        <v>9382.3205785500013</v>
      </c>
      <c r="F351" s="60">
        <v>9069.7438149999998</v>
      </c>
      <c r="G351" s="63">
        <v>3.22</v>
      </c>
      <c r="H351" s="68">
        <v>132.2971063752471</v>
      </c>
      <c r="J351" s="58">
        <v>5595.4127595000009</v>
      </c>
      <c r="K351" s="60">
        <v>8698.0058500000014</v>
      </c>
      <c r="L351" s="67">
        <v>1.3321009377795126</v>
      </c>
      <c r="M351" s="67">
        <v>55.504205740813028</v>
      </c>
      <c r="N351" s="67">
        <v>0.73522695785149594</v>
      </c>
    </row>
    <row r="352" spans="1:14">
      <c r="A352" s="122">
        <v>25</v>
      </c>
      <c r="B352" s="46">
        <v>39967</v>
      </c>
      <c r="C352" s="57">
        <v>27</v>
      </c>
      <c r="D352" s="31">
        <v>6</v>
      </c>
      <c r="E352" s="58">
        <v>10111.1528652</v>
      </c>
      <c r="F352" s="60">
        <v>10680.608329999999</v>
      </c>
      <c r="G352" s="62">
        <v>3.08</v>
      </c>
      <c r="H352" s="68">
        <v>135.30993001239653</v>
      </c>
      <c r="J352" s="58">
        <v>5672.3633780000009</v>
      </c>
      <c r="K352" s="60">
        <v>8047.46441125</v>
      </c>
      <c r="L352" s="67">
        <v>1.3321009377795126</v>
      </c>
      <c r="M352" s="67">
        <v>55.504205740813028</v>
      </c>
      <c r="N352" s="67">
        <v>0.61328491620357539</v>
      </c>
    </row>
    <row r="353" spans="1:14">
      <c r="A353" s="122">
        <v>26</v>
      </c>
      <c r="B353" s="70">
        <v>39968</v>
      </c>
      <c r="C353" s="57">
        <v>28</v>
      </c>
      <c r="D353" s="31">
        <v>6</v>
      </c>
      <c r="E353" s="61">
        <f>AVERAGE(E347:E348)</f>
        <v>9633.0912742500004</v>
      </c>
      <c r="F353" s="61">
        <f>AVERAGE(F347:F348)</f>
        <v>10800.648714531249</v>
      </c>
      <c r="G353" s="63">
        <v>3.3</v>
      </c>
      <c r="H353" s="68">
        <v>133.97461400743677</v>
      </c>
      <c r="J353" s="61">
        <f>AVERAGE(J347:J348)</f>
        <v>4218.6074388750003</v>
      </c>
      <c r="K353" s="61">
        <f>AVERAGE(K347:K348)</f>
        <v>7330.1263069140623</v>
      </c>
      <c r="L353" s="61">
        <f>AVERAGE(L347:L348)</f>
        <v>1.1979287745799203</v>
      </c>
      <c r="M353" s="61">
        <f>AVERAGE(M347:M348)</f>
        <v>49.913698940830017</v>
      </c>
      <c r="N353" s="61">
        <f>AVERAGE(N347:N348)</f>
        <v>0.65766602580570499</v>
      </c>
    </row>
    <row r="354" spans="1:14">
      <c r="A354" s="122">
        <v>27</v>
      </c>
      <c r="B354" s="46">
        <v>39969</v>
      </c>
      <c r="C354" s="57">
        <v>29</v>
      </c>
      <c r="D354" s="31">
        <v>6</v>
      </c>
      <c r="E354" s="58">
        <v>9370.228338500001</v>
      </c>
      <c r="F354" s="60">
        <v>8883.8748324999997</v>
      </c>
      <c r="G354" s="63">
        <v>3.18</v>
      </c>
      <c r="H354" s="68">
        <v>132.97655933624026</v>
      </c>
      <c r="J354" s="58">
        <v>4990.800757</v>
      </c>
      <c r="K354" s="60">
        <v>7242.0321537500004</v>
      </c>
      <c r="L354" s="67">
        <v>1.6725806275068942</v>
      </c>
      <c r="M354" s="67">
        <v>69.69085947945392</v>
      </c>
      <c r="N354" s="67">
        <v>0.80955887576870045</v>
      </c>
    </row>
    <row r="355" spans="1:14">
      <c r="A355" s="122">
        <v>28</v>
      </c>
      <c r="B355" s="72">
        <v>39970</v>
      </c>
      <c r="C355" s="57">
        <v>30</v>
      </c>
      <c r="D355" s="31">
        <v>6</v>
      </c>
      <c r="E355" s="61">
        <f t="shared" ref="E355:G356" si="29">AVERAGE(E351:E352)</f>
        <v>9746.7367218750005</v>
      </c>
      <c r="F355" s="61">
        <f t="shared" si="29"/>
        <v>9875.1760724999986</v>
      </c>
      <c r="G355" s="61">
        <f t="shared" si="29"/>
        <v>3.1500000000000004</v>
      </c>
      <c r="H355" s="68">
        <v>136.23238030017691</v>
      </c>
      <c r="J355" s="61">
        <f t="shared" ref="J355:N356" si="30">AVERAGE(J351:J352)</f>
        <v>5633.8880687500005</v>
      </c>
      <c r="K355" s="61">
        <f t="shared" si="30"/>
        <v>8372.7351306250002</v>
      </c>
      <c r="L355" s="61">
        <f t="shared" si="30"/>
        <v>1.3321009377795126</v>
      </c>
      <c r="M355" s="61">
        <f t="shared" si="30"/>
        <v>55.504205740813028</v>
      </c>
      <c r="N355" s="61">
        <f t="shared" si="30"/>
        <v>0.67425593702753561</v>
      </c>
    </row>
    <row r="356" spans="1:14">
      <c r="A356" s="122">
        <v>29</v>
      </c>
      <c r="B356" s="72">
        <v>39972</v>
      </c>
      <c r="C356" s="57">
        <v>32</v>
      </c>
      <c r="D356" s="31">
        <v>6</v>
      </c>
      <c r="E356" s="61">
        <f t="shared" si="29"/>
        <v>9872.1220697249992</v>
      </c>
      <c r="F356" s="61">
        <f t="shared" si="29"/>
        <v>10740.628522265624</v>
      </c>
      <c r="G356" s="61">
        <f t="shared" si="29"/>
        <v>3.19</v>
      </c>
      <c r="H356" s="68">
        <v>135.50129246676514</v>
      </c>
      <c r="J356" s="61">
        <f t="shared" si="30"/>
        <v>4945.4854084375002</v>
      </c>
      <c r="K356" s="61">
        <f t="shared" si="30"/>
        <v>7688.7953590820307</v>
      </c>
      <c r="L356" s="61">
        <f t="shared" si="30"/>
        <v>1.2650148561797163</v>
      </c>
      <c r="M356" s="61">
        <f t="shared" si="30"/>
        <v>52.708952340821526</v>
      </c>
      <c r="N356" s="61">
        <f t="shared" si="30"/>
        <v>0.63547547100464019</v>
      </c>
    </row>
    <row r="357" spans="1:14">
      <c r="A357" s="122">
        <v>30</v>
      </c>
      <c r="B357" s="46">
        <v>39973</v>
      </c>
      <c r="C357" s="57">
        <v>33</v>
      </c>
      <c r="D357" s="31">
        <v>6</v>
      </c>
      <c r="E357" s="58">
        <v>9370.2283384999992</v>
      </c>
      <c r="F357" s="60">
        <v>10308.870365000001</v>
      </c>
      <c r="G357" s="63">
        <v>3.08</v>
      </c>
      <c r="H357" s="68">
        <v>137.55708306644519</v>
      </c>
      <c r="J357" s="58">
        <v>5045.7654845000006</v>
      </c>
      <c r="K357" s="60">
        <v>8047.46441125</v>
      </c>
      <c r="L357" s="67">
        <v>2.0508648648648649</v>
      </c>
      <c r="M357" s="67">
        <v>85.452702702702709</v>
      </c>
      <c r="N357" s="67">
        <v>0.95332566143094943</v>
      </c>
    </row>
    <row r="358" spans="1:14">
      <c r="A358" s="122">
        <v>31</v>
      </c>
      <c r="B358" s="46">
        <v>39975</v>
      </c>
      <c r="C358" s="57">
        <v>35</v>
      </c>
      <c r="D358" s="31">
        <v>6</v>
      </c>
      <c r="E358" s="58">
        <v>8908.5246275000009</v>
      </c>
      <c r="F358" s="61">
        <f>AVERAGE(F354:F355)</f>
        <v>9379.5254524999982</v>
      </c>
      <c r="G358" s="63">
        <v>3.13</v>
      </c>
      <c r="H358" s="68">
        <v>137.25127433431706</v>
      </c>
      <c r="J358" s="58">
        <v>5001.793702500001</v>
      </c>
      <c r="K358" s="61">
        <f>AVERAGE(K354:K355)</f>
        <v>7807.3836421875003</v>
      </c>
      <c r="L358" s="67">
        <v>1.4078217191160078</v>
      </c>
      <c r="M358" s="67">
        <v>58.659238296500327</v>
      </c>
      <c r="N358" s="67">
        <v>0.72600087256944579</v>
      </c>
    </row>
    <row r="359" spans="1:14">
      <c r="A359" s="122">
        <v>32</v>
      </c>
      <c r="B359" s="46">
        <v>39979</v>
      </c>
      <c r="C359" s="57">
        <v>39</v>
      </c>
      <c r="D359" s="31">
        <v>6</v>
      </c>
      <c r="E359" s="58">
        <v>9590.0872485</v>
      </c>
      <c r="F359" s="60">
        <v>9193.6564699999999</v>
      </c>
      <c r="G359" s="63">
        <v>3.07</v>
      </c>
      <c r="H359" s="68">
        <v>131.98106764200864</v>
      </c>
      <c r="J359" s="58">
        <v>5903.215233500001</v>
      </c>
      <c r="K359" s="60">
        <v>7458.8792999999996</v>
      </c>
      <c r="L359" s="67">
        <v>1.3775700172233594</v>
      </c>
      <c r="M359" s="67">
        <v>57.39875071763997</v>
      </c>
      <c r="N359" s="67">
        <v>0.78282259092872708</v>
      </c>
    </row>
    <row r="360" spans="1:14">
      <c r="A360" s="122">
        <v>33</v>
      </c>
      <c r="B360" s="45">
        <v>39981</v>
      </c>
      <c r="C360" s="57">
        <v>41</v>
      </c>
      <c r="D360" s="31">
        <v>6</v>
      </c>
      <c r="E360" s="58">
        <v>9524.1295754999992</v>
      </c>
      <c r="F360" s="60">
        <v>9751.2634175000003</v>
      </c>
      <c r="G360" s="63">
        <v>2.99</v>
      </c>
      <c r="H360" s="68">
        <v>123.63309136513526</v>
      </c>
      <c r="J360" s="58">
        <v>5441.5115225000009</v>
      </c>
      <c r="K360" s="60">
        <v>7861.5954287499999</v>
      </c>
      <c r="L360" s="67">
        <v>1.04397208440198</v>
      </c>
      <c r="M360" s="67">
        <v>43.498836850082498</v>
      </c>
      <c r="N360" s="67">
        <v>0.57191932706508253</v>
      </c>
    </row>
    <row r="361" spans="1:14">
      <c r="A361" s="122">
        <v>34</v>
      </c>
      <c r="B361" s="70">
        <v>39983</v>
      </c>
      <c r="C361" s="57">
        <v>43</v>
      </c>
      <c r="D361" s="31">
        <v>6</v>
      </c>
      <c r="E361" s="61">
        <f>AVERAGE(E357:E358)</f>
        <v>9139.376483</v>
      </c>
      <c r="F361" s="61">
        <f>AVERAGE(F357:F358)</f>
        <v>9844.1979087500004</v>
      </c>
      <c r="G361" s="63">
        <v>3.04</v>
      </c>
      <c r="H361" s="61">
        <f>AVERAGE(H357:H358)</f>
        <v>137.40417870038112</v>
      </c>
      <c r="J361" s="61">
        <f>AVERAGE(J357:J358)</f>
        <v>5023.7795935000013</v>
      </c>
      <c r="K361" s="61">
        <f>AVERAGE(K357:K358)</f>
        <v>7927.4240267187506</v>
      </c>
      <c r="L361" s="61">
        <f>AVERAGE(L357:L358)</f>
        <v>1.7293432919904363</v>
      </c>
      <c r="M361" s="61">
        <f>AVERAGE(M357:M358)</f>
        <v>72.055970499601514</v>
      </c>
      <c r="N361" s="61">
        <f>AVERAGE(N357:N358)</f>
        <v>0.83966326700019756</v>
      </c>
    </row>
    <row r="362" spans="1:14">
      <c r="A362" s="122">
        <v>35</v>
      </c>
      <c r="B362" s="46">
        <v>39986</v>
      </c>
      <c r="C362" s="57">
        <v>46</v>
      </c>
      <c r="D362" s="31">
        <v>6</v>
      </c>
      <c r="E362" s="58">
        <v>9898.9733600000018</v>
      </c>
      <c r="F362" s="60">
        <v>10184.957710000001</v>
      </c>
      <c r="G362" s="63">
        <v>3.11</v>
      </c>
      <c r="H362" s="68">
        <v>129.94416451041809</v>
      </c>
      <c r="J362" s="58">
        <v>5929.9233156</v>
      </c>
      <c r="K362" s="60">
        <v>7923.5517562500008</v>
      </c>
      <c r="L362" s="67">
        <v>1.2587043883550393</v>
      </c>
      <c r="M362" s="67">
        <v>52.446016181459967</v>
      </c>
      <c r="N362" s="67">
        <v>0.67483835460681529</v>
      </c>
    </row>
    <row r="363" spans="1:14">
      <c r="A363" s="122">
        <v>36</v>
      </c>
      <c r="B363" s="45">
        <v>39988</v>
      </c>
      <c r="C363" s="57">
        <v>48</v>
      </c>
      <c r="D363" s="31">
        <v>4</v>
      </c>
      <c r="E363" s="58">
        <v>9799.3317920000009</v>
      </c>
      <c r="F363" s="60">
        <v>9565.3944350000002</v>
      </c>
      <c r="G363" s="63">
        <v>3.13</v>
      </c>
      <c r="H363" s="68">
        <v>180.42238759039932</v>
      </c>
      <c r="J363" s="58">
        <v>6638.6239679999999</v>
      </c>
      <c r="K363" s="60">
        <v>7334.9666450000004</v>
      </c>
      <c r="L363" s="67">
        <v>2.3739775115433583</v>
      </c>
      <c r="M363" s="67">
        <v>98.915729647639921</v>
      </c>
      <c r="N363" s="67">
        <v>1.1511215673021755</v>
      </c>
    </row>
    <row r="364" spans="1:14">
      <c r="A364" s="122">
        <v>37</v>
      </c>
      <c r="B364" s="46">
        <v>39990</v>
      </c>
      <c r="C364" s="57">
        <v>50</v>
      </c>
      <c r="D364" s="31">
        <v>4</v>
      </c>
      <c r="E364" s="58">
        <v>8977.2888559999992</v>
      </c>
      <c r="F364" s="60">
        <v>9193.6564699999999</v>
      </c>
      <c r="G364" s="63">
        <v>3.28</v>
      </c>
      <c r="H364" s="68">
        <v>187.50819396587949</v>
      </c>
      <c r="J364" s="58">
        <v>6426.885636</v>
      </c>
      <c r="K364" s="60">
        <v>6839.316025000001</v>
      </c>
      <c r="L364" s="67">
        <v>1.8301587493001423</v>
      </c>
      <c r="M364" s="67">
        <v>76.256614554172586</v>
      </c>
      <c r="N364" s="67">
        <v>1.0582274700444931</v>
      </c>
    </row>
    <row r="365" spans="1:14">
      <c r="A365" s="122">
        <v>38</v>
      </c>
      <c r="B365" s="46">
        <v>39993</v>
      </c>
      <c r="C365" s="57">
        <v>53</v>
      </c>
      <c r="D365" s="31">
        <v>4</v>
      </c>
      <c r="E365" s="58">
        <v>9463.0415000000012</v>
      </c>
      <c r="F365" s="60">
        <v>9317.569125</v>
      </c>
      <c r="G365" s="63">
        <v>3</v>
      </c>
      <c r="H365" s="68">
        <v>193.87173252279635</v>
      </c>
      <c r="J365" s="58">
        <v>5579.9323080000004</v>
      </c>
      <c r="K365" s="60">
        <v>7056.1631712500002</v>
      </c>
      <c r="L365" s="67">
        <v>1.5875531275586079</v>
      </c>
      <c r="M365" s="67">
        <v>66.148046981608672</v>
      </c>
      <c r="N365" s="67">
        <v>0.58311409733712205</v>
      </c>
    </row>
    <row r="366" spans="1:14">
      <c r="A366" s="122">
        <v>39</v>
      </c>
      <c r="B366" s="46">
        <v>39995</v>
      </c>
      <c r="C366" s="57">
        <v>55</v>
      </c>
      <c r="D366" s="31">
        <v>4</v>
      </c>
      <c r="E366" s="58">
        <v>9151.6615999999995</v>
      </c>
      <c r="F366" s="60">
        <v>9317.569125</v>
      </c>
      <c r="G366" s="63">
        <v>3.06</v>
      </c>
      <c r="H366" s="68">
        <v>193.87173252279635</v>
      </c>
      <c r="J366" s="58">
        <v>6875.2726920000005</v>
      </c>
      <c r="K366" s="60">
        <v>8016.4862475000009</v>
      </c>
      <c r="L366" s="67">
        <v>1.8875489236790604</v>
      </c>
      <c r="M366" s="67">
        <v>78.647871819960855</v>
      </c>
      <c r="N366" s="67">
        <v>1.1826510788571647</v>
      </c>
    </row>
    <row r="367" spans="1:14">
      <c r="A367" s="122">
        <v>40</v>
      </c>
      <c r="B367" s="46">
        <v>39997</v>
      </c>
      <c r="C367" s="57">
        <v>57</v>
      </c>
      <c r="D367" s="31">
        <v>4</v>
      </c>
      <c r="E367" s="58">
        <v>10085.801300000001</v>
      </c>
      <c r="F367" s="60">
        <v>9317.569125</v>
      </c>
      <c r="G367" s="63">
        <v>3.06</v>
      </c>
      <c r="H367" s="68">
        <v>197.23366148447781</v>
      </c>
      <c r="J367" s="58">
        <v>6321.0164700000005</v>
      </c>
      <c r="K367" s="60">
        <v>8016.4862475000009</v>
      </c>
      <c r="L367" s="67">
        <v>1.9421315922425966</v>
      </c>
      <c r="M367" s="67">
        <v>80.922149676774865</v>
      </c>
      <c r="N367" s="67">
        <v>0.72323065068305181</v>
      </c>
    </row>
    <row r="368" spans="1:14">
      <c r="A368" s="122">
        <v>41</v>
      </c>
      <c r="B368" s="46">
        <v>40000</v>
      </c>
      <c r="C368" s="57">
        <v>60</v>
      </c>
      <c r="D368" s="31">
        <v>4</v>
      </c>
      <c r="E368" s="58">
        <v>9969.3452174000013</v>
      </c>
      <c r="F368" s="60">
        <v>9193.6564699999999</v>
      </c>
      <c r="G368" s="63">
        <v>3.05</v>
      </c>
      <c r="H368" s="68">
        <v>191.66177487313948</v>
      </c>
      <c r="J368" s="58">
        <v>6538.9824000000008</v>
      </c>
      <c r="K368" s="60">
        <v>7180.0758262499994</v>
      </c>
      <c r="L368" s="67">
        <v>2.2857507612988774</v>
      </c>
      <c r="M368" s="67">
        <v>95.239615054119895</v>
      </c>
      <c r="N368" s="67">
        <v>0.96133040560714733</v>
      </c>
    </row>
    <row r="369" spans="1:14">
      <c r="A369" s="122">
        <v>42</v>
      </c>
      <c r="B369" s="46">
        <v>40002</v>
      </c>
      <c r="C369" s="57">
        <v>62</v>
      </c>
      <c r="D369" s="31">
        <v>4</v>
      </c>
      <c r="E369" s="58">
        <v>10671.195511999998</v>
      </c>
      <c r="F369" s="60">
        <v>9391.9167180000004</v>
      </c>
      <c r="G369" s="63">
        <v>2.89</v>
      </c>
      <c r="H369" s="68">
        <v>195.11223993696456</v>
      </c>
      <c r="J369" s="58">
        <v>7983.7851359999995</v>
      </c>
      <c r="K369" s="60">
        <v>8326.2678850000011</v>
      </c>
      <c r="L369" s="67">
        <v>2.5665520130479464</v>
      </c>
      <c r="M369" s="67">
        <v>106.93966721033111</v>
      </c>
      <c r="N369" s="67">
        <v>1.3534771650849562</v>
      </c>
    </row>
    <row r="370" spans="1:14">
      <c r="A370" s="122">
        <v>43</v>
      </c>
      <c r="B370" s="46">
        <v>40007</v>
      </c>
      <c r="C370" s="57">
        <v>67</v>
      </c>
      <c r="D370" s="31">
        <v>4</v>
      </c>
      <c r="E370" s="58">
        <v>10060.890908000001</v>
      </c>
      <c r="F370" s="60">
        <v>12601.2544825</v>
      </c>
      <c r="G370" s="63">
        <v>2.95</v>
      </c>
      <c r="H370" s="68">
        <v>209.25423524446856</v>
      </c>
      <c r="J370" s="58">
        <v>6065.6849519999996</v>
      </c>
      <c r="K370" s="60">
        <v>9007.7874874999998</v>
      </c>
      <c r="L370" s="67">
        <v>2.7094153260405944</v>
      </c>
      <c r="M370" s="67">
        <v>112.89230525169145</v>
      </c>
      <c r="N370" s="67">
        <v>0.89615167602756129</v>
      </c>
    </row>
    <row r="371" spans="1:14">
      <c r="A371" s="122">
        <v>44</v>
      </c>
      <c r="B371" s="46">
        <v>40009</v>
      </c>
      <c r="C371" s="57">
        <v>69</v>
      </c>
      <c r="D371" s="31">
        <v>4</v>
      </c>
      <c r="E371" s="58">
        <v>10297.539632</v>
      </c>
      <c r="F371" s="60">
        <v>8945.8311599999997</v>
      </c>
      <c r="G371" s="63">
        <v>2.98</v>
      </c>
      <c r="H371" s="68">
        <v>183.05084745762713</v>
      </c>
      <c r="J371" s="58">
        <v>6451.7960280000007</v>
      </c>
      <c r="K371" s="60">
        <v>7334.9666450000004</v>
      </c>
      <c r="L371" s="67">
        <v>2.7278047080750372</v>
      </c>
      <c r="M371" s="67">
        <v>113.65852950312656</v>
      </c>
      <c r="N371" s="67">
        <v>1.0714713718390958</v>
      </c>
    </row>
    <row r="372" spans="1:14">
      <c r="A372" s="122">
        <v>45</v>
      </c>
      <c r="B372" s="46">
        <v>40011</v>
      </c>
      <c r="C372" s="57">
        <v>71</v>
      </c>
      <c r="D372" s="31">
        <v>4</v>
      </c>
      <c r="E372" s="58">
        <v>9413.2207159999998</v>
      </c>
      <c r="F372" s="60">
        <v>11733.8658975</v>
      </c>
      <c r="G372" s="62">
        <v>2.98</v>
      </c>
      <c r="H372" s="68">
        <v>191.69329073482427</v>
      </c>
      <c r="J372" s="58">
        <v>6177.7817160000004</v>
      </c>
      <c r="K372" s="60">
        <v>9131.7001424999999</v>
      </c>
      <c r="L372" s="67">
        <v>2.7278047080750372</v>
      </c>
      <c r="M372" s="67">
        <v>113.65852950312656</v>
      </c>
      <c r="N372" s="67">
        <v>1.2161650346352648</v>
      </c>
    </row>
    <row r="373" spans="1:14">
      <c r="A373" s="122">
        <v>46</v>
      </c>
      <c r="B373" s="46">
        <v>40014</v>
      </c>
      <c r="C373" s="57">
        <v>74</v>
      </c>
      <c r="D373" s="31">
        <v>2</v>
      </c>
      <c r="E373" s="58">
        <v>9014.6544439999998</v>
      </c>
      <c r="F373" s="60">
        <v>9131.7001424999999</v>
      </c>
      <c r="G373" s="63">
        <v>3.36</v>
      </c>
      <c r="H373" s="68">
        <v>387.09113239990182</v>
      </c>
      <c r="J373" s="58">
        <v>6501.6168120000002</v>
      </c>
      <c r="K373" s="60">
        <v>7582.7919550000006</v>
      </c>
      <c r="L373" s="67">
        <v>0.97061220616097277</v>
      </c>
      <c r="M373" s="67">
        <v>40.442175256707202</v>
      </c>
      <c r="N373" s="67">
        <v>0.2759007629831059</v>
      </c>
    </row>
    <row r="374" spans="1:14">
      <c r="A374" s="122">
        <v>47</v>
      </c>
      <c r="B374" s="46">
        <v>40016</v>
      </c>
      <c r="C374" s="57">
        <v>76</v>
      </c>
      <c r="D374" s="31">
        <v>2</v>
      </c>
      <c r="E374" s="58">
        <v>10035.980516000001</v>
      </c>
      <c r="F374" s="59">
        <f>AVERAGE(F375:F378)</f>
        <v>8858.7050744531243</v>
      </c>
      <c r="G374" s="63">
        <v>3.29</v>
      </c>
      <c r="H374" s="68">
        <v>334.72222222222217</v>
      </c>
      <c r="J374" s="58">
        <v>5536.3391220000003</v>
      </c>
      <c r="K374" s="59">
        <f>AVERAGE(K375:K378)</f>
        <v>7658.3012291406249</v>
      </c>
      <c r="L374" s="67">
        <v>1.481708630892798</v>
      </c>
      <c r="M374" s="67">
        <v>61.737859620533243</v>
      </c>
      <c r="N374" s="67">
        <v>0.27203183343716708</v>
      </c>
    </row>
    <row r="375" spans="1:14">
      <c r="A375" s="122">
        <v>48</v>
      </c>
      <c r="B375" s="46">
        <v>40018</v>
      </c>
      <c r="C375" s="57">
        <v>78</v>
      </c>
      <c r="D375" s="31">
        <v>2</v>
      </c>
      <c r="E375" s="58">
        <v>9911.4285560000008</v>
      </c>
      <c r="F375" s="60">
        <v>8759.9621774999996</v>
      </c>
      <c r="G375" s="63">
        <v>3.24</v>
      </c>
      <c r="H375" s="68">
        <v>390.44334975369458</v>
      </c>
      <c r="J375" s="58">
        <v>8270.2546440000024</v>
      </c>
      <c r="K375" s="60">
        <v>7954.5299199999999</v>
      </c>
      <c r="L375" s="67">
        <v>2.924310627680192</v>
      </c>
      <c r="M375" s="67">
        <v>121.84627615334134</v>
      </c>
      <c r="N375" s="67">
        <v>1.2619153848033049</v>
      </c>
    </row>
    <row r="376" spans="1:14">
      <c r="A376" s="122">
        <v>49</v>
      </c>
      <c r="B376" s="46">
        <v>40021</v>
      </c>
      <c r="C376" s="57">
        <v>81</v>
      </c>
      <c r="D376" s="31">
        <v>2</v>
      </c>
      <c r="E376" s="58">
        <v>10322.450024</v>
      </c>
      <c r="F376" s="59">
        <f>AVERAGE(F377:F380)</f>
        <v>8876.1302915625001</v>
      </c>
      <c r="G376" s="63">
        <v>3.31</v>
      </c>
      <c r="H376" s="68">
        <v>372.63450834879404</v>
      </c>
      <c r="J376" s="58">
        <v>7055.8730339999993</v>
      </c>
      <c r="K376" s="59">
        <f>AVERAGE(K377:K380)</f>
        <v>7606.0255778125011</v>
      </c>
      <c r="L376" s="67">
        <v>4.891859282130067</v>
      </c>
      <c r="M376" s="67">
        <v>203.82747008875279</v>
      </c>
      <c r="N376" s="67">
        <v>1.1112642774248853</v>
      </c>
    </row>
    <row r="377" spans="1:14">
      <c r="A377" s="122">
        <v>50</v>
      </c>
      <c r="B377" s="46">
        <v>40023</v>
      </c>
      <c r="C377" s="57">
        <v>83</v>
      </c>
      <c r="D377" s="31">
        <v>2</v>
      </c>
      <c r="E377" s="58">
        <v>10372.270808000001</v>
      </c>
      <c r="F377" s="60">
        <v>8945.8311599999997</v>
      </c>
      <c r="G377" s="63">
        <v>3.29</v>
      </c>
      <c r="H377" s="68">
        <v>368.18181818181819</v>
      </c>
      <c r="J377" s="58">
        <v>6264.9680880000005</v>
      </c>
      <c r="K377" s="60">
        <v>7396.9229725000005</v>
      </c>
      <c r="L377" s="67">
        <v>8.4598943128653321</v>
      </c>
      <c r="M377" s="67">
        <v>352.49559636938886</v>
      </c>
      <c r="N377" s="67">
        <v>1.5469107380615306</v>
      </c>
    </row>
    <row r="378" spans="1:14">
      <c r="A378" s="122">
        <v>51</v>
      </c>
      <c r="B378" s="46">
        <v>40025</v>
      </c>
      <c r="C378" s="57">
        <v>85</v>
      </c>
      <c r="D378" s="31">
        <v>2</v>
      </c>
      <c r="E378" s="58">
        <v>9425.6759120000006</v>
      </c>
      <c r="F378" s="61">
        <f>AVERAGE(F375,F377)</f>
        <v>8852.8966687499997</v>
      </c>
      <c r="G378" s="63">
        <v>3.28</v>
      </c>
      <c r="H378" s="68">
        <v>346.42105263157896</v>
      </c>
      <c r="J378" s="58">
        <v>5966.0433839999996</v>
      </c>
      <c r="K378" s="61">
        <f>AVERAGE(K375,K377)</f>
        <v>7675.7264462500007</v>
      </c>
      <c r="L378" s="67">
        <v>4.5359291303660774</v>
      </c>
      <c r="M378" s="67">
        <v>188.99704709858653</v>
      </c>
      <c r="N378" s="67">
        <v>1.0465292693296</v>
      </c>
    </row>
    <row r="379" spans="1:14">
      <c r="A379" s="122">
        <v>52</v>
      </c>
      <c r="B379" s="46">
        <v>40028</v>
      </c>
      <c r="C379" s="57">
        <v>88</v>
      </c>
      <c r="D379" s="31">
        <v>2</v>
      </c>
      <c r="E379" s="58">
        <v>9276.2135600000001</v>
      </c>
      <c r="F379" s="61">
        <f>AVERAGE(F375,F377)</f>
        <v>8852.8966687499997</v>
      </c>
      <c r="G379" s="63">
        <v>3.45</v>
      </c>
      <c r="H379" s="68">
        <v>388.23529411764707</v>
      </c>
      <c r="J379" s="58">
        <v>4807.7101560000001</v>
      </c>
      <c r="K379" s="61">
        <f>AVERAGE(K375,K377)</f>
        <v>7675.7264462500007</v>
      </c>
      <c r="L379" s="67">
        <v>6.2366194921265361</v>
      </c>
      <c r="M379" s="67">
        <v>259.85914550527235</v>
      </c>
      <c r="N379" s="67">
        <v>0.99405750363994738</v>
      </c>
    </row>
    <row r="380" spans="1:14">
      <c r="A380" s="122">
        <v>53</v>
      </c>
      <c r="B380" s="70">
        <v>40029</v>
      </c>
      <c r="C380" s="57">
        <v>89</v>
      </c>
      <c r="D380" s="31">
        <v>2</v>
      </c>
      <c r="E380" s="59">
        <f>AVERAGE(E381,E379)</f>
        <v>9195.2547859999995</v>
      </c>
      <c r="F380" s="61">
        <f>AVERAGE(F375,F377)</f>
        <v>8852.8966687499997</v>
      </c>
      <c r="G380" s="63">
        <v>3.54</v>
      </c>
      <c r="H380" s="61">
        <f>AVERAGE(H377,H379)</f>
        <v>378.20855614973266</v>
      </c>
      <c r="J380" s="59">
        <f>AVERAGE(J381,J379)</f>
        <v>5318.373192</v>
      </c>
      <c r="K380" s="61">
        <f>AVERAGE(K375,K377)</f>
        <v>7675.7264462500007</v>
      </c>
      <c r="L380" s="61">
        <f>AVERAGE(L377,L379)</f>
        <v>7.3482569024959341</v>
      </c>
      <c r="M380" s="61">
        <f>AVERAGE(M377,M379)</f>
        <v>306.17737093733058</v>
      </c>
      <c r="N380" s="61">
        <f>AVERAGE(N377,N379)</f>
        <v>1.2704841208507389</v>
      </c>
    </row>
    <row r="381" spans="1:14">
      <c r="A381" s="122">
        <v>54</v>
      </c>
      <c r="B381" s="46">
        <v>40030</v>
      </c>
      <c r="C381" s="57">
        <v>90</v>
      </c>
      <c r="D381" s="31">
        <v>2</v>
      </c>
      <c r="E381" s="58">
        <v>9114.2960119999989</v>
      </c>
      <c r="F381" s="61">
        <f>AVERAGE(F376,F378)</f>
        <v>8864.513480156249</v>
      </c>
      <c r="G381" s="63">
        <v>3.7</v>
      </c>
      <c r="H381" s="68">
        <v>329.26829268292681</v>
      </c>
      <c r="J381" s="58">
        <v>5829.0362279999999</v>
      </c>
      <c r="K381" s="61">
        <f>AVERAGE(K376,K378)</f>
        <v>7640.8760120312509</v>
      </c>
      <c r="L381" s="67">
        <v>6.2366194921265361</v>
      </c>
      <c r="M381" s="67">
        <v>259.85914550527235</v>
      </c>
      <c r="N381" s="67">
        <v>1.5942226902326906</v>
      </c>
    </row>
    <row r="382" spans="1:14">
      <c r="A382" s="122">
        <v>55</v>
      </c>
      <c r="B382" s="46">
        <v>40032</v>
      </c>
      <c r="C382" s="57">
        <v>92</v>
      </c>
      <c r="D382" s="31">
        <v>2</v>
      </c>
      <c r="E382" s="58">
        <v>10123.166888</v>
      </c>
      <c r="F382" s="60">
        <v>11052.346294999999</v>
      </c>
      <c r="G382" s="63">
        <v>3.63</v>
      </c>
      <c r="H382" s="68">
        <v>395.23809523809524</v>
      </c>
      <c r="J382" s="58">
        <v>5704.4842680000011</v>
      </c>
      <c r="K382" s="60">
        <v>8883.8748324999997</v>
      </c>
      <c r="L382" s="67">
        <v>2.8632195723143812</v>
      </c>
      <c r="M382" s="67">
        <v>119.30081551309922</v>
      </c>
      <c r="N382" s="67">
        <v>0.45333830371934214</v>
      </c>
    </row>
    <row r="383" spans="1:14">
      <c r="A383" s="122">
        <v>56</v>
      </c>
      <c r="B383" s="46">
        <v>40035</v>
      </c>
      <c r="C383" s="57">
        <v>95</v>
      </c>
      <c r="D383" s="31">
        <v>1</v>
      </c>
      <c r="E383" s="58">
        <v>9824.2421840000006</v>
      </c>
      <c r="F383" s="61">
        <f>AVERAGE(F384:F386)</f>
        <v>11412.61086601852</v>
      </c>
      <c r="G383" s="63">
        <v>3.9</v>
      </c>
      <c r="H383" s="68">
        <v>833.35916061339788</v>
      </c>
      <c r="J383" s="58">
        <v>6987.3694560000013</v>
      </c>
      <c r="K383" s="61">
        <f>AVERAGE(K384:K386)</f>
        <v>9371.4940767129647</v>
      </c>
      <c r="L383" s="67">
        <v>11.93914808126452</v>
      </c>
      <c r="M383" s="67">
        <v>497.46450338602165</v>
      </c>
      <c r="N383" s="67">
        <v>1.3964347263791359</v>
      </c>
    </row>
    <row r="384" spans="1:14">
      <c r="A384" s="122">
        <v>57</v>
      </c>
      <c r="B384" s="46">
        <v>40036</v>
      </c>
      <c r="C384" s="57">
        <v>96</v>
      </c>
      <c r="D384" s="31">
        <v>1</v>
      </c>
      <c r="E384" s="58">
        <v>10073.346104</v>
      </c>
      <c r="F384" s="61">
        <f>AVERAGE(F385:F387)</f>
        <v>11369.01196888889</v>
      </c>
      <c r="G384" s="59">
        <f>AVERAGE(G385,G383)</f>
        <v>3.66</v>
      </c>
      <c r="H384" s="59">
        <f>AVERAGE(H385,H383)</f>
        <v>747.18805488297016</v>
      </c>
      <c r="J384" s="58">
        <v>7778.274402</v>
      </c>
      <c r="K384" s="61">
        <f>AVERAGE(K385:K387)</f>
        <v>9427.7137072222231</v>
      </c>
      <c r="L384" s="59">
        <f>AVERAGE(L385,L383)</f>
        <v>10.273723334779927</v>
      </c>
      <c r="M384" s="59">
        <f>AVERAGE(M385,M383)</f>
        <v>428.07180561583027</v>
      </c>
      <c r="N384" s="59">
        <f>AVERAGE(N385,N383)</f>
        <v>1.4827262015971256</v>
      </c>
    </row>
    <row r="385" spans="1:16">
      <c r="A385" s="122">
        <v>58</v>
      </c>
      <c r="B385" s="46">
        <v>40037</v>
      </c>
      <c r="C385" s="57">
        <v>97</v>
      </c>
      <c r="D385" s="31">
        <v>1</v>
      </c>
      <c r="E385" s="58">
        <v>8479.0810160000019</v>
      </c>
      <c r="F385" s="61">
        <f>AVERAGE(F386:F388)</f>
        <v>11011.042076666667</v>
      </c>
      <c r="G385" s="63">
        <v>3.42</v>
      </c>
      <c r="H385" s="68">
        <v>661.01694915254245</v>
      </c>
      <c r="J385" s="58">
        <v>4764.11697</v>
      </c>
      <c r="K385" s="61">
        <f>AVERAGE(K386:K388)</f>
        <v>9090.3959241666671</v>
      </c>
      <c r="L385" s="67">
        <v>8.6082985882953338</v>
      </c>
      <c r="M385" s="67">
        <v>358.6791078456389</v>
      </c>
      <c r="N385" s="67">
        <v>1.5690176768151154</v>
      </c>
    </row>
    <row r="386" spans="1:16">
      <c r="A386" s="122">
        <v>59</v>
      </c>
      <c r="B386" s="46">
        <v>40038</v>
      </c>
      <c r="C386" s="57">
        <v>98</v>
      </c>
      <c r="D386" s="31">
        <v>1</v>
      </c>
      <c r="E386" s="59">
        <f>AVERAGE(E387,E385)</f>
        <v>9986.1597320000019</v>
      </c>
      <c r="F386" s="60">
        <v>11857.778552500002</v>
      </c>
      <c r="G386" s="59">
        <f>AVERAGE(G387,G385)</f>
        <v>3.5049999999999999</v>
      </c>
      <c r="H386" s="59">
        <f>AVERAGE(H387,H385)</f>
        <v>662.74236813369419</v>
      </c>
      <c r="J386" s="59">
        <f>AVERAGE(J387,J385)</f>
        <v>6137.3023290000001</v>
      </c>
      <c r="K386" s="60">
        <v>9596.3725987500002</v>
      </c>
      <c r="L386" s="59">
        <f>AVERAGE(L387,L385)</f>
        <v>11.599603911337812</v>
      </c>
      <c r="M386" s="59">
        <f>AVERAGE(M387,M385)</f>
        <v>475.07208080453989</v>
      </c>
      <c r="N386" s="59">
        <f>AVERAGE(N387,N385)</f>
        <v>1.5795711312718237</v>
      </c>
    </row>
    <row r="387" spans="1:16">
      <c r="A387" s="122">
        <v>60</v>
      </c>
      <c r="B387" s="46">
        <v>40039</v>
      </c>
      <c r="C387" s="57">
        <v>99</v>
      </c>
      <c r="D387" s="31">
        <v>1</v>
      </c>
      <c r="E387" s="58">
        <v>11493.238448000002</v>
      </c>
      <c r="F387" s="60">
        <v>11238.2152775</v>
      </c>
      <c r="G387" s="63">
        <v>3.59</v>
      </c>
      <c r="H387" s="68">
        <v>664.46778711484592</v>
      </c>
      <c r="J387" s="58">
        <v>7510.4876880000002</v>
      </c>
      <c r="K387" s="60">
        <v>9596.3725987500002</v>
      </c>
      <c r="L387" s="67">
        <v>14.590909234380291</v>
      </c>
      <c r="M387" s="67">
        <v>591.46505376344089</v>
      </c>
      <c r="N387" s="67">
        <v>1.590124585728532</v>
      </c>
    </row>
    <row r="388" spans="1:16">
      <c r="A388" s="122">
        <v>61</v>
      </c>
      <c r="B388" s="46">
        <v>40042</v>
      </c>
      <c r="C388" s="57">
        <v>102</v>
      </c>
      <c r="D388" s="96">
        <v>1</v>
      </c>
      <c r="E388" s="58">
        <v>11406.052076</v>
      </c>
      <c r="F388" s="60">
        <v>9937.1324000000004</v>
      </c>
      <c r="G388" s="63">
        <v>3.21</v>
      </c>
      <c r="H388" s="68">
        <v>696.77419354838696</v>
      </c>
      <c r="J388" s="58">
        <v>6788.0863200000003</v>
      </c>
      <c r="K388" s="60">
        <v>8078.4425750000009</v>
      </c>
      <c r="L388" s="67">
        <v>15.861482109515521</v>
      </c>
      <c r="M388" s="67">
        <v>614.07016285740713</v>
      </c>
      <c r="N388" s="67">
        <v>1.4684982002006259</v>
      </c>
    </row>
    <row r="389" spans="1:16">
      <c r="A389" s="122">
        <v>62</v>
      </c>
      <c r="B389" s="46">
        <v>40045</v>
      </c>
      <c r="C389" s="57">
        <v>105</v>
      </c>
      <c r="D389" s="31">
        <v>1</v>
      </c>
      <c r="E389" s="58">
        <v>10721.016296</v>
      </c>
      <c r="F389" s="61">
        <f>AVERAGE(F386:F388)</f>
        <v>11011.042076666667</v>
      </c>
      <c r="G389" s="61">
        <f>AVERAGE(G386:G388)</f>
        <v>3.4350000000000001</v>
      </c>
      <c r="H389" s="68">
        <v>772.82388306344217</v>
      </c>
      <c r="J389" s="58">
        <v>7087.0110239999995</v>
      </c>
      <c r="K389" s="61">
        <f>AVERAGE(K386:K388)</f>
        <v>9090.3959241666671</v>
      </c>
      <c r="L389" s="67">
        <v>24.841945173011379</v>
      </c>
      <c r="M389" s="67">
        <v>958.50226168537449</v>
      </c>
      <c r="N389" s="67">
        <v>1.7823480204862099</v>
      </c>
    </row>
    <row r="390" spans="1:16">
      <c r="A390" s="122">
        <v>63</v>
      </c>
      <c r="B390" s="70">
        <v>40046</v>
      </c>
      <c r="C390" s="57">
        <v>106</v>
      </c>
      <c r="D390" s="31">
        <v>1</v>
      </c>
      <c r="E390" s="59">
        <f>AVERAGE(E391,E389)</f>
        <v>10435.792307600001</v>
      </c>
      <c r="F390" s="61">
        <f>AVERAGE(F387:F389)</f>
        <v>10728.796584722222</v>
      </c>
      <c r="G390" s="63">
        <v>3.64</v>
      </c>
      <c r="H390" s="61">
        <f>AVERAGE(H387:H389)</f>
        <v>711.35528790889168</v>
      </c>
      <c r="J390" s="59">
        <f>AVERAGE(J391,J389)</f>
        <v>6604.372179</v>
      </c>
      <c r="K390" s="61">
        <f>AVERAGE(K387:K389)</f>
        <v>8921.73703263889</v>
      </c>
      <c r="L390" s="61">
        <f t="shared" ref="L390:N393" si="31">AVERAGE(L387:L389)</f>
        <v>18.431445505635732</v>
      </c>
      <c r="M390" s="61">
        <f t="shared" si="31"/>
        <v>721.34582610207417</v>
      </c>
      <c r="N390" s="61">
        <f t="shared" si="31"/>
        <v>1.6136569354717893</v>
      </c>
    </row>
    <row r="391" spans="1:16">
      <c r="A391" s="122">
        <v>64</v>
      </c>
      <c r="B391" s="46">
        <v>40049</v>
      </c>
      <c r="C391" s="57">
        <v>109</v>
      </c>
      <c r="D391" s="31">
        <v>1</v>
      </c>
      <c r="E391" s="58">
        <v>10150.5683192</v>
      </c>
      <c r="F391" s="60">
        <v>9751.2634175000003</v>
      </c>
      <c r="G391" s="63">
        <v>3.75</v>
      </c>
      <c r="H391" s="61">
        <f>AVERAGE(H388:H390)</f>
        <v>726.98445484024023</v>
      </c>
      <c r="J391" s="58">
        <v>6121.7333339999996</v>
      </c>
      <c r="K391" s="60">
        <v>9007.7874874999998</v>
      </c>
      <c r="L391" s="61">
        <f t="shared" si="31"/>
        <v>19.711624262720878</v>
      </c>
      <c r="M391" s="61">
        <f t="shared" si="31"/>
        <v>764.63941688161867</v>
      </c>
      <c r="N391" s="61">
        <f t="shared" si="31"/>
        <v>1.6215010520528752</v>
      </c>
    </row>
    <row r="392" spans="1:16">
      <c r="A392" s="122">
        <v>65</v>
      </c>
      <c r="B392" s="72">
        <v>40050</v>
      </c>
      <c r="C392" s="57">
        <v>110</v>
      </c>
      <c r="D392" s="31">
        <v>1</v>
      </c>
      <c r="E392" s="59">
        <f>AVERAGE(E393,E391)</f>
        <v>10535.4338756</v>
      </c>
      <c r="F392" s="59">
        <f>AVERAGE(F393,F391)</f>
        <v>11640.93140625</v>
      </c>
      <c r="G392" s="59">
        <f>AVERAGE(G393,G391)</f>
        <v>3.63</v>
      </c>
      <c r="H392" s="68">
        <v>772.82388306344217</v>
      </c>
      <c r="J392" s="59">
        <f>AVERAGE(J393,J391)</f>
        <v>5607.9564989999999</v>
      </c>
      <c r="K392" s="59">
        <f>AVERAGE(K393,K391)</f>
        <v>9023.2765693750007</v>
      </c>
      <c r="L392" s="61">
        <f t="shared" si="31"/>
        <v>20.995004980455999</v>
      </c>
      <c r="M392" s="61">
        <f t="shared" si="31"/>
        <v>814.82916822302241</v>
      </c>
      <c r="N392" s="61">
        <f t="shared" si="31"/>
        <v>1.6725020026702915</v>
      </c>
    </row>
    <row r="393" spans="1:16">
      <c r="A393" s="122">
        <v>66</v>
      </c>
      <c r="B393" s="46">
        <v>40051</v>
      </c>
      <c r="C393" s="57">
        <v>111</v>
      </c>
      <c r="D393" s="31">
        <v>1</v>
      </c>
      <c r="E393" s="58">
        <v>10920.299432000002</v>
      </c>
      <c r="F393" s="60">
        <v>13530.599394999999</v>
      </c>
      <c r="G393" s="63">
        <v>3.51</v>
      </c>
      <c r="H393" s="61">
        <f>AVERAGE(H390:H392)</f>
        <v>737.05454193752473</v>
      </c>
      <c r="J393" s="58">
        <v>5094.1796640000002</v>
      </c>
      <c r="K393" s="60">
        <v>9038.7656512499998</v>
      </c>
      <c r="L393" s="61">
        <f t="shared" si="31"/>
        <v>19.712691582937538</v>
      </c>
      <c r="M393" s="61">
        <f t="shared" si="31"/>
        <v>766.93813706890512</v>
      </c>
      <c r="N393" s="61">
        <f t="shared" si="31"/>
        <v>1.6358866633983187</v>
      </c>
      <c r="P393">
        <f>A393</f>
        <v>66</v>
      </c>
    </row>
    <row r="395" spans="1:16">
      <c r="A395" t="s">
        <v>37</v>
      </c>
      <c r="B395" s="144" t="s">
        <v>14</v>
      </c>
      <c r="C395" s="144"/>
      <c r="D395" s="139" t="s">
        <v>15</v>
      </c>
    </row>
    <row r="396" spans="1:16">
      <c r="B396" s="144"/>
      <c r="C396" s="144"/>
      <c r="D396" s="139"/>
    </row>
    <row r="397" spans="1:16">
      <c r="B397" s="7" t="s">
        <v>0</v>
      </c>
      <c r="C397" s="8" t="s">
        <v>1</v>
      </c>
      <c r="D397" s="9" t="s">
        <v>15</v>
      </c>
      <c r="E397" s="10" t="s">
        <v>4</v>
      </c>
      <c r="F397" s="10" t="s">
        <v>4</v>
      </c>
      <c r="G397" s="10" t="s">
        <v>5</v>
      </c>
      <c r="H397" s="11" t="s">
        <v>8</v>
      </c>
      <c r="J397" s="10" t="s">
        <v>5</v>
      </c>
      <c r="K397" s="10" t="s">
        <v>5</v>
      </c>
      <c r="L397" s="11" t="s">
        <v>19</v>
      </c>
      <c r="M397" s="11" t="s">
        <v>18</v>
      </c>
      <c r="N397" s="11"/>
    </row>
    <row r="398" spans="1:16">
      <c r="A398" s="122">
        <v>1</v>
      </c>
      <c r="B398" s="46">
        <v>39940</v>
      </c>
      <c r="C398" s="57">
        <v>0</v>
      </c>
      <c r="D398" s="31">
        <v>8</v>
      </c>
      <c r="E398" s="58">
        <v>22905.930800000002</v>
      </c>
      <c r="F398" s="73">
        <v>24830.771000000001</v>
      </c>
      <c r="G398" s="135">
        <f>AVERAGE(G399:G400)</f>
        <v>4.7300000000000004</v>
      </c>
      <c r="H398" s="92">
        <v>505.54135338345867</v>
      </c>
      <c r="J398" s="58">
        <v>14821.68124</v>
      </c>
      <c r="K398" s="73">
        <v>19936.221127500001</v>
      </c>
      <c r="L398" s="135">
        <f>AVERAGE(L399:L400)</f>
        <v>1.4399999999999998E-2</v>
      </c>
      <c r="M398" s="135">
        <f>AVERAGE(M399:M400)</f>
        <v>0.6</v>
      </c>
      <c r="N398" s="135">
        <f>AVERAGE(N399:N400)</f>
        <v>7.3543293610219398E-2</v>
      </c>
    </row>
    <row r="399" spans="1:16">
      <c r="A399" s="122">
        <v>2</v>
      </c>
      <c r="B399" s="46">
        <v>39941</v>
      </c>
      <c r="C399" s="57">
        <v>1</v>
      </c>
      <c r="D399" s="31">
        <v>8</v>
      </c>
      <c r="E399" s="58">
        <v>21411.307280000001</v>
      </c>
      <c r="F399" s="73">
        <v>26007.941222499994</v>
      </c>
      <c r="G399" s="90">
        <v>4.91</v>
      </c>
      <c r="H399" s="92">
        <v>509.91705733862244</v>
      </c>
      <c r="J399" s="58">
        <v>20825.085711999996</v>
      </c>
      <c r="K399" s="73">
        <v>22042.736262499999</v>
      </c>
      <c r="L399" s="77">
        <v>1.4399999999999998E-2</v>
      </c>
      <c r="M399" s="77">
        <v>0.6</v>
      </c>
      <c r="N399" s="77">
        <v>0.13945703887730987</v>
      </c>
    </row>
    <row r="400" spans="1:16">
      <c r="A400" s="122">
        <v>3</v>
      </c>
      <c r="B400" s="46">
        <v>39942</v>
      </c>
      <c r="C400" s="57">
        <v>2</v>
      </c>
      <c r="D400" s="31">
        <v>8</v>
      </c>
      <c r="E400" s="58">
        <v>27290.159792000006</v>
      </c>
      <c r="F400" s="89">
        <f>AVERAGE(F398:F399)</f>
        <v>25419.356111249996</v>
      </c>
      <c r="G400" s="90">
        <v>4.55</v>
      </c>
      <c r="H400" s="92">
        <v>499.65846994535519</v>
      </c>
      <c r="J400" s="58">
        <v>17138.347695999997</v>
      </c>
      <c r="K400" s="89">
        <f>AVERAGE(K398:K399)</f>
        <v>20989.478694999998</v>
      </c>
      <c r="L400" s="77">
        <v>1.4399999999999998E-2</v>
      </c>
      <c r="M400" s="77">
        <v>0.6</v>
      </c>
      <c r="N400" s="77">
        <v>7.6295483431289323E-3</v>
      </c>
    </row>
    <row r="401" spans="1:14">
      <c r="A401" s="122">
        <v>4</v>
      </c>
      <c r="B401" s="103">
        <v>39943</v>
      </c>
      <c r="C401" s="57">
        <v>3</v>
      </c>
      <c r="D401" s="31">
        <v>8</v>
      </c>
      <c r="E401" s="89">
        <f>AVERAGE(E399:E400)</f>
        <v>24350.733536000003</v>
      </c>
      <c r="F401" s="89">
        <f>AVERAGE(F399:F400)</f>
        <v>25713.648666874993</v>
      </c>
      <c r="G401" s="89">
        <f>AVERAGE(G399:G400)</f>
        <v>4.7300000000000004</v>
      </c>
      <c r="H401" s="92">
        <v>498.14532520325201</v>
      </c>
      <c r="J401" s="89">
        <f>AVERAGE(J399:J400)</f>
        <v>18981.716703999999</v>
      </c>
      <c r="K401" s="89">
        <f>AVERAGE(K399:K400)</f>
        <v>21516.107478749997</v>
      </c>
      <c r="L401" s="89">
        <f>AVERAGE(L399:L400)</f>
        <v>1.4399999999999998E-2</v>
      </c>
      <c r="M401" s="89">
        <f>AVERAGE(M399:M400)</f>
        <v>0.6</v>
      </c>
      <c r="N401" s="89">
        <f>AVERAGE(N399:N400)</f>
        <v>7.3543293610219398E-2</v>
      </c>
    </row>
    <row r="402" spans="1:14">
      <c r="A402" s="122">
        <v>5</v>
      </c>
      <c r="B402" s="46">
        <v>39944</v>
      </c>
      <c r="C402" s="57">
        <v>4</v>
      </c>
      <c r="D402" s="31">
        <v>8</v>
      </c>
      <c r="E402" s="58">
        <v>23752.884128000002</v>
      </c>
      <c r="F402" s="73">
        <v>24335.12038</v>
      </c>
      <c r="G402" s="90">
        <v>4.57</v>
      </c>
      <c r="H402" s="92">
        <v>492.22222222222217</v>
      </c>
      <c r="J402" s="58">
        <v>9416.1261759999998</v>
      </c>
      <c r="K402" s="73">
        <v>15413.40922</v>
      </c>
      <c r="L402" s="77">
        <v>1.4399999999999998E-2</v>
      </c>
      <c r="M402" s="77">
        <v>0.6</v>
      </c>
      <c r="N402" s="77">
        <v>6.3562122505314836E-3</v>
      </c>
    </row>
    <row r="403" spans="1:14">
      <c r="A403" s="122">
        <v>6</v>
      </c>
      <c r="B403" s="46">
        <v>39946</v>
      </c>
      <c r="C403" s="57">
        <v>6</v>
      </c>
      <c r="D403" s="31">
        <v>8</v>
      </c>
      <c r="E403" s="58">
        <v>27489.442928000004</v>
      </c>
      <c r="F403" s="73">
        <v>26565.548169999998</v>
      </c>
      <c r="G403" s="100">
        <v>6.91</v>
      </c>
      <c r="H403" s="92">
        <v>504.93197278911566</v>
      </c>
      <c r="J403" s="58">
        <v>20974.548063999999</v>
      </c>
      <c r="K403" s="73">
        <v>20122.090110000001</v>
      </c>
      <c r="L403" s="77">
        <v>1.4399999999999998E-2</v>
      </c>
      <c r="M403" s="77">
        <v>0.6</v>
      </c>
      <c r="N403" s="77">
        <v>1.4207160313339101E-2</v>
      </c>
    </row>
    <row r="404" spans="1:14">
      <c r="A404" s="122">
        <v>7</v>
      </c>
      <c r="B404" s="46">
        <v>39948</v>
      </c>
      <c r="C404" s="57">
        <v>8</v>
      </c>
      <c r="D404" s="31">
        <v>8</v>
      </c>
      <c r="E404" s="58">
        <v>27041.055871999997</v>
      </c>
      <c r="F404" s="73">
        <v>25326.421620000001</v>
      </c>
      <c r="G404" s="100">
        <v>4.87</v>
      </c>
      <c r="H404" s="92">
        <v>510.75394506136763</v>
      </c>
      <c r="J404" s="58">
        <v>20003.042775999998</v>
      </c>
      <c r="K404" s="73">
        <v>19068.8325425</v>
      </c>
      <c r="L404" s="77">
        <v>0.34242857142857142</v>
      </c>
      <c r="M404" s="77">
        <v>14.267857142857142</v>
      </c>
      <c r="N404" s="77">
        <v>0.29020831819920417</v>
      </c>
    </row>
    <row r="405" spans="1:14">
      <c r="A405" s="122">
        <v>8</v>
      </c>
      <c r="B405" s="101">
        <v>39949</v>
      </c>
      <c r="C405" s="57">
        <v>9</v>
      </c>
      <c r="D405" s="31">
        <v>8</v>
      </c>
      <c r="E405" s="89">
        <f>AVERAGE(E403:E404)</f>
        <v>27265.249400000001</v>
      </c>
      <c r="F405" s="89">
        <f>AVERAGE(F403:F404)</f>
        <v>25945.984895000001</v>
      </c>
      <c r="G405" s="90">
        <v>4.47</v>
      </c>
      <c r="H405" s="89">
        <f>AVERAGE(H403:H404)</f>
        <v>507.84295892524165</v>
      </c>
      <c r="J405" s="89">
        <f t="shared" ref="J405:N406" si="32">AVERAGE(J403:J404)</f>
        <v>20488.795419999999</v>
      </c>
      <c r="K405" s="89">
        <f t="shared" si="32"/>
        <v>19595.461326249999</v>
      </c>
      <c r="L405" s="89">
        <f t="shared" si="32"/>
        <v>0.17841428571428572</v>
      </c>
      <c r="M405" s="89">
        <f t="shared" si="32"/>
        <v>7.433928571428571</v>
      </c>
      <c r="N405" s="89">
        <f t="shared" si="32"/>
        <v>0.15220773925627162</v>
      </c>
    </row>
    <row r="406" spans="1:14">
      <c r="A406" s="122">
        <v>9</v>
      </c>
      <c r="B406" s="101">
        <v>39950</v>
      </c>
      <c r="C406" s="57">
        <v>10</v>
      </c>
      <c r="D406" s="31">
        <v>8</v>
      </c>
      <c r="E406" s="89">
        <f>AVERAGE(E404:E405)</f>
        <v>27153.152635999999</v>
      </c>
      <c r="F406" s="89">
        <f>AVERAGE(F404:F405)</f>
        <v>25636.203257500001</v>
      </c>
      <c r="G406" s="90">
        <v>3.92</v>
      </c>
      <c r="H406" s="89">
        <f>AVERAGE(H404:H405)</f>
        <v>509.29845199330464</v>
      </c>
      <c r="J406" s="89">
        <f t="shared" si="32"/>
        <v>20245.919097999998</v>
      </c>
      <c r="K406" s="89">
        <f t="shared" si="32"/>
        <v>19332.146934375</v>
      </c>
      <c r="L406" s="89">
        <f t="shared" si="32"/>
        <v>0.26042142857142858</v>
      </c>
      <c r="M406" s="89">
        <f t="shared" si="32"/>
        <v>10.850892857142856</v>
      </c>
      <c r="N406" s="89">
        <f t="shared" si="32"/>
        <v>0.2212080287277379</v>
      </c>
    </row>
    <row r="407" spans="1:14">
      <c r="A407" s="122">
        <v>10</v>
      </c>
      <c r="B407" s="46">
        <v>39951</v>
      </c>
      <c r="C407" s="57">
        <v>11</v>
      </c>
      <c r="D407" s="31">
        <v>8</v>
      </c>
      <c r="E407" s="58">
        <v>24001.988047999999</v>
      </c>
      <c r="F407" s="73">
        <v>24087.29507</v>
      </c>
      <c r="G407" s="90">
        <v>3.3</v>
      </c>
      <c r="H407" s="92">
        <v>510.75533661740565</v>
      </c>
      <c r="J407" s="58">
        <v>17387.451615999998</v>
      </c>
      <c r="K407" s="73">
        <v>17829.705992500003</v>
      </c>
      <c r="L407" s="77">
        <v>0.34242857142857142</v>
      </c>
      <c r="M407" s="77">
        <v>14.267857142857142</v>
      </c>
      <c r="N407" s="77">
        <v>0.31536716050674379</v>
      </c>
    </row>
    <row r="408" spans="1:14">
      <c r="A408" s="122">
        <v>11</v>
      </c>
      <c r="B408" s="101">
        <v>39952</v>
      </c>
      <c r="C408" s="57">
        <v>12</v>
      </c>
      <c r="D408" s="31">
        <v>8</v>
      </c>
      <c r="E408" s="89">
        <f>AVERAGE(E406:E407)</f>
        <v>25577.570341999999</v>
      </c>
      <c r="F408" s="89">
        <f>AVERAGE(F406:F407)</f>
        <v>24861.749163749999</v>
      </c>
      <c r="G408" s="90">
        <v>4.3600000000000003</v>
      </c>
      <c r="H408" s="92">
        <v>502.18015992004001</v>
      </c>
      <c r="J408" s="89">
        <f>AVERAGE(J406:J407)</f>
        <v>18816.685356999998</v>
      </c>
      <c r="K408" s="89">
        <f>AVERAGE(K406:K407)</f>
        <v>18580.926463437499</v>
      </c>
      <c r="L408" s="89">
        <f>AVERAGE(L406:L407)</f>
        <v>0.301425</v>
      </c>
      <c r="M408" s="89">
        <f>AVERAGE(M406:M407)</f>
        <v>12.559374999999999</v>
      </c>
      <c r="N408" s="89">
        <f>AVERAGE(N406:N407)</f>
        <v>0.26828759461724083</v>
      </c>
    </row>
    <row r="409" spans="1:14">
      <c r="A409" s="122">
        <v>12</v>
      </c>
      <c r="B409" s="46">
        <v>39953</v>
      </c>
      <c r="C409" s="57">
        <v>13</v>
      </c>
      <c r="D409" s="31">
        <v>8</v>
      </c>
      <c r="E409" s="58">
        <v>25596.253135999999</v>
      </c>
      <c r="F409" s="73">
        <v>24211.207725</v>
      </c>
      <c r="G409" s="90">
        <v>4.09</v>
      </c>
      <c r="H409" s="92">
        <v>503.14465408805034</v>
      </c>
      <c r="J409" s="58">
        <v>16689.960639999998</v>
      </c>
      <c r="K409" s="73">
        <v>19130.78887</v>
      </c>
      <c r="L409" s="77">
        <v>0.5764285714285714</v>
      </c>
      <c r="M409" s="77">
        <v>24.017857142857142</v>
      </c>
      <c r="N409" s="77">
        <v>0.46993394937835775</v>
      </c>
    </row>
    <row r="410" spans="1:14">
      <c r="A410" s="122">
        <v>13</v>
      </c>
      <c r="B410" s="46">
        <v>39955</v>
      </c>
      <c r="C410" s="57">
        <v>15</v>
      </c>
      <c r="D410" s="31">
        <v>8</v>
      </c>
      <c r="E410" s="58">
        <v>25147.86608</v>
      </c>
      <c r="F410" s="73">
        <v>26441.635514999994</v>
      </c>
      <c r="G410" s="90">
        <v>4.9000000000000004</v>
      </c>
      <c r="H410" s="92">
        <v>494.69668542839275</v>
      </c>
      <c r="J410" s="58">
        <v>16926.609363999996</v>
      </c>
      <c r="K410" s="73">
        <v>21485.129314999998</v>
      </c>
      <c r="L410" s="77">
        <v>0.62611260871071672</v>
      </c>
      <c r="M410" s="77">
        <v>26.088025362946535</v>
      </c>
      <c r="N410" s="77">
        <v>0.52101103603056309</v>
      </c>
    </row>
    <row r="411" spans="1:14">
      <c r="A411" s="122">
        <v>14</v>
      </c>
      <c r="B411" s="102">
        <v>39956</v>
      </c>
      <c r="C411" s="57">
        <v>16</v>
      </c>
      <c r="D411" s="31">
        <v>8</v>
      </c>
      <c r="E411" s="89">
        <f t="shared" ref="E411:G413" si="33">AVERAGE(E409:E410)</f>
        <v>25372.059608</v>
      </c>
      <c r="F411" s="89">
        <f t="shared" si="33"/>
        <v>25326.421619999997</v>
      </c>
      <c r="G411" s="90">
        <v>5.96</v>
      </c>
      <c r="H411" s="92">
        <v>514.28571428571422</v>
      </c>
      <c r="J411" s="89">
        <f t="shared" ref="J411:N413" si="34">AVERAGE(J409:J410)</f>
        <v>16808.285001999997</v>
      </c>
      <c r="K411" s="89">
        <f t="shared" si="34"/>
        <v>20307.959092500001</v>
      </c>
      <c r="L411" s="89">
        <f t="shared" si="34"/>
        <v>0.60127059006964401</v>
      </c>
      <c r="M411" s="89">
        <f t="shared" si="34"/>
        <v>25.052941252901839</v>
      </c>
      <c r="N411" s="89">
        <f t="shared" si="34"/>
        <v>0.49547249270446042</v>
      </c>
    </row>
    <row r="412" spans="1:14">
      <c r="A412" s="122">
        <v>15</v>
      </c>
      <c r="B412" s="102">
        <v>39957</v>
      </c>
      <c r="C412" s="57">
        <v>17</v>
      </c>
      <c r="D412" s="31">
        <v>8</v>
      </c>
      <c r="E412" s="89">
        <f t="shared" si="33"/>
        <v>25259.962844000001</v>
      </c>
      <c r="F412" s="89">
        <f t="shared" si="33"/>
        <v>25884.028567499998</v>
      </c>
      <c r="G412" s="90">
        <v>4.03</v>
      </c>
      <c r="H412" s="92">
        <v>507.69230769230768</v>
      </c>
      <c r="J412" s="89">
        <f t="shared" si="34"/>
        <v>16867.447182999997</v>
      </c>
      <c r="K412" s="89">
        <f t="shared" si="34"/>
        <v>20896.54420375</v>
      </c>
      <c r="L412" s="89">
        <f t="shared" si="34"/>
        <v>0.61369159939018036</v>
      </c>
      <c r="M412" s="89">
        <f t="shared" si="34"/>
        <v>25.570483307924185</v>
      </c>
      <c r="N412" s="89">
        <f t="shared" si="34"/>
        <v>0.50824176436751178</v>
      </c>
    </row>
    <row r="413" spans="1:14">
      <c r="A413" s="122">
        <v>16</v>
      </c>
      <c r="B413" s="104">
        <v>39958</v>
      </c>
      <c r="C413" s="57">
        <v>18</v>
      </c>
      <c r="D413" s="31">
        <v>8</v>
      </c>
      <c r="E413" s="89">
        <f t="shared" si="33"/>
        <v>25316.011226000002</v>
      </c>
      <c r="F413" s="89">
        <f t="shared" si="33"/>
        <v>25605.225093749999</v>
      </c>
      <c r="G413" s="89">
        <f t="shared" si="33"/>
        <v>4.9950000000000001</v>
      </c>
      <c r="H413" s="92">
        <v>484.13547237076654</v>
      </c>
      <c r="J413" s="89">
        <f t="shared" si="34"/>
        <v>16837.866092499997</v>
      </c>
      <c r="K413" s="89">
        <f t="shared" si="34"/>
        <v>20602.251648124999</v>
      </c>
      <c r="L413" s="89">
        <f t="shared" si="34"/>
        <v>0.60748109472991219</v>
      </c>
      <c r="M413" s="89">
        <f t="shared" si="34"/>
        <v>25.311712280413012</v>
      </c>
      <c r="N413" s="89">
        <f t="shared" si="34"/>
        <v>0.50185712853598607</v>
      </c>
    </row>
    <row r="414" spans="1:14">
      <c r="A414" s="122">
        <v>17</v>
      </c>
      <c r="B414" s="46">
        <v>39959</v>
      </c>
      <c r="C414" s="57">
        <v>19</v>
      </c>
      <c r="D414" s="31">
        <v>8</v>
      </c>
      <c r="E414" s="58">
        <v>24550.016672000002</v>
      </c>
      <c r="F414" s="73">
        <v>24149.2513975</v>
      </c>
      <c r="G414" s="90">
        <v>5.22</v>
      </c>
      <c r="H414" s="92">
        <v>507.44132290184922</v>
      </c>
      <c r="J414" s="58">
        <v>18383.867295999997</v>
      </c>
      <c r="K414" s="73">
        <v>19998.177455000001</v>
      </c>
      <c r="L414" s="77">
        <v>0.62611260871071672</v>
      </c>
      <c r="M414" s="77">
        <v>26.088025362946535</v>
      </c>
      <c r="N414" s="77">
        <v>0.65035789537309818</v>
      </c>
    </row>
    <row r="415" spans="1:14">
      <c r="A415" s="122">
        <v>18</v>
      </c>
      <c r="B415" s="46">
        <v>39960</v>
      </c>
      <c r="C415" s="57">
        <v>20</v>
      </c>
      <c r="D415" s="31">
        <v>8</v>
      </c>
      <c r="E415" s="58">
        <v>23453.959424000004</v>
      </c>
      <c r="F415" s="89">
        <f>AVERAGE(F413:F414)</f>
        <v>24877.238245624998</v>
      </c>
      <c r="G415" s="90">
        <v>4.9000000000000004</v>
      </c>
      <c r="H415" s="92">
        <v>507.44132290184922</v>
      </c>
      <c r="J415" s="58">
        <v>17387.451615999998</v>
      </c>
      <c r="K415" s="89">
        <f>AVERAGE(K413:K414)</f>
        <v>20300.214551562502</v>
      </c>
      <c r="L415" s="77">
        <v>0.62611260871071672</v>
      </c>
      <c r="M415" s="77">
        <v>26.088025362946535</v>
      </c>
      <c r="N415" s="77">
        <v>0.66103993560235452</v>
      </c>
    </row>
    <row r="416" spans="1:14">
      <c r="A416" s="122">
        <v>19</v>
      </c>
      <c r="B416" s="102">
        <v>39961</v>
      </c>
      <c r="C416" s="57">
        <v>21</v>
      </c>
      <c r="D416" s="31">
        <v>8</v>
      </c>
      <c r="E416" s="89">
        <f>AVERAGE(E414:E415)</f>
        <v>24001.988048000003</v>
      </c>
      <c r="F416" s="89">
        <f>AVERAGE(F414:F415)</f>
        <v>24513.244821562497</v>
      </c>
      <c r="G416" s="90">
        <v>5.89</v>
      </c>
      <c r="H416" s="89">
        <f>AVERAGE(H414:H415)</f>
        <v>507.44132290184922</v>
      </c>
      <c r="J416" s="89">
        <f>AVERAGE(J414:J415)</f>
        <v>17885.659455999998</v>
      </c>
      <c r="K416" s="89">
        <f>AVERAGE(K414:K415)</f>
        <v>20149.196003281249</v>
      </c>
      <c r="L416" s="89">
        <f>AVERAGE(L414:L415)</f>
        <v>0.62611260871071672</v>
      </c>
      <c r="M416" s="89">
        <f>AVERAGE(M414:M415)</f>
        <v>26.088025362946535</v>
      </c>
      <c r="N416" s="89">
        <f>AVERAGE(N414:N415)</f>
        <v>0.65569891548772641</v>
      </c>
    </row>
    <row r="417" spans="1:14">
      <c r="A417" s="122">
        <v>20</v>
      </c>
      <c r="B417" s="46">
        <v>39962</v>
      </c>
      <c r="C417" s="57">
        <v>22</v>
      </c>
      <c r="D417" s="31">
        <v>8</v>
      </c>
      <c r="E417" s="58">
        <v>20331.918374000001</v>
      </c>
      <c r="F417" s="73">
        <v>19750.352145000001</v>
      </c>
      <c r="G417" s="90">
        <v>4.72</v>
      </c>
      <c r="H417" s="92">
        <v>514.28571428571422</v>
      </c>
      <c r="J417" s="58">
        <v>16049.70443</v>
      </c>
      <c r="K417" s="73">
        <v>14298.195325000001</v>
      </c>
      <c r="L417" s="77">
        <v>0.49788802793844811</v>
      </c>
      <c r="M417" s="77">
        <v>20.745334497435337</v>
      </c>
      <c r="N417" s="77">
        <v>0.69126077159250598</v>
      </c>
    </row>
    <row r="418" spans="1:14">
      <c r="A418" s="122">
        <v>21</v>
      </c>
      <c r="B418" s="102">
        <v>39963</v>
      </c>
      <c r="C418" s="57">
        <v>23</v>
      </c>
      <c r="D418" s="31">
        <v>8</v>
      </c>
      <c r="E418" s="89">
        <f t="shared" ref="E418:G420" si="35">AVERAGE(E416:E417)</f>
        <v>22166.953211</v>
      </c>
      <c r="F418" s="89">
        <f t="shared" si="35"/>
        <v>22131.798483281251</v>
      </c>
      <c r="G418" s="90">
        <v>4.96</v>
      </c>
      <c r="H418" s="89">
        <f>AVERAGE(H416:H417)</f>
        <v>510.86351859378169</v>
      </c>
      <c r="J418" s="89">
        <f t="shared" ref="J418:N420" si="36">AVERAGE(J416:J417)</f>
        <v>16967.681943</v>
      </c>
      <c r="K418" s="89">
        <f t="shared" si="36"/>
        <v>17223.695664140625</v>
      </c>
      <c r="L418" s="89">
        <f t="shared" si="36"/>
        <v>0.56200031832458242</v>
      </c>
      <c r="M418" s="89">
        <f t="shared" si="36"/>
        <v>23.416679930190938</v>
      </c>
      <c r="N418" s="89">
        <f t="shared" si="36"/>
        <v>0.67347984354011614</v>
      </c>
    </row>
    <row r="419" spans="1:14">
      <c r="A419" s="122">
        <v>22</v>
      </c>
      <c r="B419" s="103">
        <v>39964</v>
      </c>
      <c r="C419" s="57">
        <v>24</v>
      </c>
      <c r="D419" s="31">
        <v>6</v>
      </c>
      <c r="E419" s="89">
        <f t="shared" si="35"/>
        <v>21249.4357925</v>
      </c>
      <c r="F419" s="89">
        <f t="shared" si="35"/>
        <v>20941.075314140624</v>
      </c>
      <c r="G419" s="89">
        <f t="shared" si="35"/>
        <v>4.84</v>
      </c>
      <c r="H419" s="92">
        <v>697.91666666666663</v>
      </c>
      <c r="J419" s="89">
        <f t="shared" si="36"/>
        <v>16508.693186500001</v>
      </c>
      <c r="K419" s="89">
        <f t="shared" si="36"/>
        <v>15760.945494570313</v>
      </c>
      <c r="L419" s="89">
        <f t="shared" si="36"/>
        <v>0.52994417313151532</v>
      </c>
      <c r="M419" s="89">
        <f t="shared" si="36"/>
        <v>22.081007213813137</v>
      </c>
      <c r="N419" s="89">
        <f t="shared" si="36"/>
        <v>0.68237030756631101</v>
      </c>
    </row>
    <row r="420" spans="1:14">
      <c r="A420" s="122">
        <v>23</v>
      </c>
      <c r="B420" s="103">
        <v>39965</v>
      </c>
      <c r="C420" s="57">
        <v>25</v>
      </c>
      <c r="D420" s="31">
        <v>6</v>
      </c>
      <c r="E420" s="89">
        <f t="shared" si="35"/>
        <v>21708.19450175</v>
      </c>
      <c r="F420" s="89">
        <f t="shared" si="35"/>
        <v>21536.436898710937</v>
      </c>
      <c r="G420" s="89">
        <f t="shared" si="35"/>
        <v>4.9000000000000004</v>
      </c>
      <c r="H420" s="92">
        <v>710.82517482517471</v>
      </c>
      <c r="J420" s="89">
        <f t="shared" si="36"/>
        <v>16738.187564749998</v>
      </c>
      <c r="K420" s="89">
        <f t="shared" si="36"/>
        <v>16492.32057935547</v>
      </c>
      <c r="L420" s="89">
        <f t="shared" si="36"/>
        <v>0.54597224572804892</v>
      </c>
      <c r="M420" s="89">
        <f t="shared" si="36"/>
        <v>22.748843572002038</v>
      </c>
      <c r="N420" s="89">
        <f t="shared" si="36"/>
        <v>0.67792507555321357</v>
      </c>
    </row>
    <row r="421" spans="1:14">
      <c r="A421" s="122">
        <v>24</v>
      </c>
      <c r="B421" s="46">
        <v>39966</v>
      </c>
      <c r="C421" s="57">
        <v>26</v>
      </c>
      <c r="D421" s="31">
        <v>6</v>
      </c>
      <c r="E421" s="58">
        <v>24245.406972000001</v>
      </c>
      <c r="F421" s="73">
        <v>23467.731795</v>
      </c>
      <c r="G421" s="90">
        <v>4.37</v>
      </c>
      <c r="H421" s="92">
        <v>732.35294117647061</v>
      </c>
      <c r="J421" s="58">
        <v>16137.647994000001</v>
      </c>
      <c r="K421" s="73">
        <v>19192.7451975</v>
      </c>
      <c r="L421" s="77">
        <v>0.6790704382681596</v>
      </c>
      <c r="M421" s="77">
        <v>28.294601594506652</v>
      </c>
      <c r="N421" s="77">
        <v>0.33755914265837245</v>
      </c>
    </row>
    <row r="422" spans="1:14">
      <c r="A422" s="122">
        <v>25</v>
      </c>
      <c r="B422" s="46">
        <v>39967</v>
      </c>
      <c r="C422" s="57">
        <v>27</v>
      </c>
      <c r="D422" s="31">
        <v>6</v>
      </c>
      <c r="E422" s="58">
        <v>23058.168858000005</v>
      </c>
      <c r="F422" s="73">
        <v>28300.325339999999</v>
      </c>
      <c r="G422" s="90">
        <v>4.3099999999999996</v>
      </c>
      <c r="H422" s="92">
        <v>674.04195804195808</v>
      </c>
      <c r="J422" s="58">
        <v>15566.014828000001</v>
      </c>
      <c r="K422" s="73">
        <v>22290.561572499999</v>
      </c>
      <c r="L422" s="77">
        <v>0.6790704382681596</v>
      </c>
      <c r="M422" s="77">
        <v>28.294601594506652</v>
      </c>
      <c r="N422" s="77">
        <v>0.33723796258657412</v>
      </c>
    </row>
    <row r="423" spans="1:14">
      <c r="A423" s="122">
        <v>26</v>
      </c>
      <c r="B423" s="102">
        <v>39968</v>
      </c>
      <c r="C423" s="57">
        <v>28</v>
      </c>
      <c r="D423" s="31">
        <v>6</v>
      </c>
      <c r="E423" s="89">
        <f>AVERAGE(E421:E422)</f>
        <v>23651.787915000001</v>
      </c>
      <c r="F423" s="89">
        <f>AVERAGE(F421:F422)</f>
        <v>25884.028567499998</v>
      </c>
      <c r="G423" s="90">
        <v>3.95</v>
      </c>
      <c r="H423" s="92">
        <v>673.18465655664579</v>
      </c>
      <c r="J423" s="89">
        <f>AVERAGE(J421:J422)</f>
        <v>15851.831411000001</v>
      </c>
      <c r="K423" s="89">
        <f>AVERAGE(K421:K422)</f>
        <v>20741.653384999998</v>
      </c>
      <c r="L423" s="89">
        <f>AVERAGE(L421:L422)</f>
        <v>0.6790704382681596</v>
      </c>
      <c r="M423" s="89">
        <f>AVERAGE(M421:M422)</f>
        <v>28.294601594506652</v>
      </c>
      <c r="N423" s="89">
        <f>AVERAGE(N421:N422)</f>
        <v>0.33739855262247331</v>
      </c>
    </row>
    <row r="424" spans="1:14">
      <c r="A424" s="122">
        <v>27</v>
      </c>
      <c r="B424" s="46">
        <v>39969</v>
      </c>
      <c r="C424" s="57">
        <v>29</v>
      </c>
      <c r="D424" s="31">
        <v>6</v>
      </c>
      <c r="E424" s="58">
        <v>23673.773806000005</v>
      </c>
      <c r="F424" s="73">
        <v>22352.517900000003</v>
      </c>
      <c r="G424" s="90">
        <v>3.78</v>
      </c>
      <c r="H424" s="92">
        <v>684.96764583791173</v>
      </c>
      <c r="J424" s="58">
        <v>11696.498012</v>
      </c>
      <c r="K424" s="73">
        <v>17643.837009999999</v>
      </c>
      <c r="L424" s="77">
        <v>1.9875584878693435</v>
      </c>
      <c r="M424" s="77">
        <v>82.814936994555964</v>
      </c>
      <c r="N424" s="77">
        <v>0.64015191739881905</v>
      </c>
    </row>
    <row r="425" spans="1:14">
      <c r="A425" s="122">
        <v>28</v>
      </c>
      <c r="B425" s="103">
        <v>39970</v>
      </c>
      <c r="C425" s="57">
        <v>30</v>
      </c>
      <c r="D425" s="31">
        <v>6</v>
      </c>
      <c r="E425" s="89">
        <f t="shared" ref="E425:G426" si="37">AVERAGE(E423:E424)</f>
        <v>23662.780860500003</v>
      </c>
      <c r="F425" s="89">
        <f t="shared" si="37"/>
        <v>24118.273233749998</v>
      </c>
      <c r="G425" s="89">
        <f t="shared" si="37"/>
        <v>3.8650000000000002</v>
      </c>
      <c r="H425" s="92">
        <v>681.81818181818187</v>
      </c>
      <c r="J425" s="89">
        <f t="shared" ref="J425:N426" si="38">AVERAGE(J423:J424)</f>
        <v>13774.164711500001</v>
      </c>
      <c r="K425" s="89">
        <f t="shared" si="38"/>
        <v>19192.7451975</v>
      </c>
      <c r="L425" s="89">
        <f t="shared" si="38"/>
        <v>1.3333144630687515</v>
      </c>
      <c r="M425" s="89">
        <f t="shared" si="38"/>
        <v>55.554769294531312</v>
      </c>
      <c r="N425" s="89">
        <f t="shared" si="38"/>
        <v>0.48877523501064618</v>
      </c>
    </row>
    <row r="426" spans="1:14">
      <c r="A426" s="122">
        <v>29</v>
      </c>
      <c r="B426" s="103">
        <v>39972</v>
      </c>
      <c r="C426" s="57">
        <v>32</v>
      </c>
      <c r="D426" s="31">
        <v>6</v>
      </c>
      <c r="E426" s="89">
        <f t="shared" si="37"/>
        <v>23668.277333250004</v>
      </c>
      <c r="F426" s="89">
        <f t="shared" si="37"/>
        <v>23235.395566874999</v>
      </c>
      <c r="G426" s="89">
        <f t="shared" si="37"/>
        <v>3.8224999999999998</v>
      </c>
      <c r="H426" s="92">
        <v>666.66666666666674</v>
      </c>
      <c r="J426" s="89">
        <f t="shared" si="38"/>
        <v>12735.331361750001</v>
      </c>
      <c r="K426" s="89">
        <f t="shared" si="38"/>
        <v>18418.291103750002</v>
      </c>
      <c r="L426" s="89">
        <f t="shared" si="38"/>
        <v>1.6604364754690475</v>
      </c>
      <c r="M426" s="89">
        <f t="shared" si="38"/>
        <v>69.184853144543638</v>
      </c>
      <c r="N426" s="89">
        <f t="shared" si="38"/>
        <v>0.56446357620473264</v>
      </c>
    </row>
    <row r="427" spans="1:14">
      <c r="A427" s="122">
        <v>30</v>
      </c>
      <c r="B427" s="46">
        <v>39973</v>
      </c>
      <c r="C427" s="57">
        <v>33</v>
      </c>
      <c r="D427" s="31">
        <v>6</v>
      </c>
      <c r="E427" s="58">
        <v>23981.576280000005</v>
      </c>
      <c r="F427" s="73">
        <v>25574.246929999998</v>
      </c>
      <c r="G427" s="90">
        <v>3.99</v>
      </c>
      <c r="H427" s="92">
        <v>600</v>
      </c>
      <c r="J427" s="58">
        <v>11212.808410000001</v>
      </c>
      <c r="K427" s="73">
        <v>20246.002765000001</v>
      </c>
      <c r="L427" s="77">
        <v>5.5722141636598499</v>
      </c>
      <c r="M427" s="77">
        <v>232.17559015249375</v>
      </c>
      <c r="N427" s="77">
        <v>1.4979819143117568</v>
      </c>
    </row>
    <row r="428" spans="1:14">
      <c r="A428" s="122">
        <v>31</v>
      </c>
      <c r="B428" s="46">
        <v>39975</v>
      </c>
      <c r="C428" s="57">
        <v>35</v>
      </c>
      <c r="D428" s="31">
        <v>6</v>
      </c>
      <c r="E428" s="58">
        <v>23409.943114000002</v>
      </c>
      <c r="F428" s="89">
        <f>AVERAGE(F426:F427)</f>
        <v>24404.821248437496</v>
      </c>
      <c r="G428" s="90">
        <v>3.93</v>
      </c>
      <c r="H428" s="92">
        <v>684.73205257836196</v>
      </c>
      <c r="J428" s="58">
        <v>11344.723756000001</v>
      </c>
      <c r="K428" s="89">
        <f>AVERAGE(K426:K427)</f>
        <v>19332.146934375</v>
      </c>
      <c r="L428" s="77">
        <v>5.5722141636598499</v>
      </c>
      <c r="M428" s="77">
        <v>232.17559015249375</v>
      </c>
      <c r="N428" s="77">
        <v>2.1387902346755072</v>
      </c>
    </row>
    <row r="429" spans="1:14">
      <c r="A429" s="122">
        <v>32</v>
      </c>
      <c r="B429" s="46">
        <v>39979</v>
      </c>
      <c r="C429" s="57">
        <v>39</v>
      </c>
      <c r="D429" s="31">
        <v>6</v>
      </c>
      <c r="E429" s="58">
        <v>22574.479255999999</v>
      </c>
      <c r="F429" s="73">
        <v>23467.731795</v>
      </c>
      <c r="G429" s="90">
        <v>3.98</v>
      </c>
      <c r="H429" s="92">
        <v>663.1474932390264</v>
      </c>
      <c r="J429" s="58">
        <v>12048.272268000002</v>
      </c>
      <c r="K429" s="73">
        <v>18511.225595</v>
      </c>
      <c r="L429" s="77">
        <v>3.3409567383974652</v>
      </c>
      <c r="M429" s="77">
        <v>139.20653076656106</v>
      </c>
      <c r="N429" s="77">
        <v>1.4008859927440818</v>
      </c>
    </row>
    <row r="430" spans="1:14">
      <c r="A430" s="122">
        <v>33</v>
      </c>
      <c r="B430" s="45">
        <v>39981</v>
      </c>
      <c r="C430" s="57">
        <v>41</v>
      </c>
      <c r="D430" s="31">
        <v>6</v>
      </c>
      <c r="E430" s="58">
        <v>23409.943114000002</v>
      </c>
      <c r="F430" s="73">
        <v>25016.639982500001</v>
      </c>
      <c r="G430" s="90">
        <v>3.87</v>
      </c>
      <c r="H430" s="92">
        <v>672.1230158730159</v>
      </c>
      <c r="J430" s="58">
        <v>9805.7113860000009</v>
      </c>
      <c r="K430" s="73">
        <v>14546.020634999999</v>
      </c>
      <c r="L430" s="77">
        <v>6.0443748792430902</v>
      </c>
      <c r="M430" s="77">
        <v>231.13168813532789</v>
      </c>
      <c r="N430" s="77">
        <v>1.8296347439128016</v>
      </c>
    </row>
    <row r="431" spans="1:14">
      <c r="A431" s="122">
        <v>34</v>
      </c>
      <c r="B431" s="102">
        <v>39983</v>
      </c>
      <c r="C431" s="57">
        <v>43</v>
      </c>
      <c r="D431" s="31">
        <v>6</v>
      </c>
      <c r="E431" s="89">
        <f>AVERAGE(E429:E430)</f>
        <v>22992.211185</v>
      </c>
      <c r="F431" s="89">
        <f>AVERAGE(F429:F430)</f>
        <v>24242.185888749998</v>
      </c>
      <c r="G431" s="90">
        <v>3.85</v>
      </c>
      <c r="H431" s="89">
        <f>AVERAGE(H429:H430)</f>
        <v>667.63525455602121</v>
      </c>
      <c r="J431" s="89">
        <f>AVERAGE(J429:J430)</f>
        <v>10926.991827000002</v>
      </c>
      <c r="K431" s="89">
        <f>AVERAGE(K429:K430)</f>
        <v>16528.623114999999</v>
      </c>
      <c r="L431" s="89">
        <f>AVERAGE(L429:L430)</f>
        <v>4.6926658088202782</v>
      </c>
      <c r="M431" s="89">
        <f>AVERAGE(M429:M430)</f>
        <v>185.16910945094446</v>
      </c>
      <c r="N431" s="89">
        <f>AVERAGE(N429:N430)</f>
        <v>1.6152603683284417</v>
      </c>
    </row>
    <row r="432" spans="1:14">
      <c r="A432" s="122">
        <v>35</v>
      </c>
      <c r="B432" s="46">
        <v>39986</v>
      </c>
      <c r="C432" s="57">
        <v>46</v>
      </c>
      <c r="D432" s="31">
        <v>6</v>
      </c>
      <c r="E432" s="58">
        <v>25745.715488000002</v>
      </c>
      <c r="F432" s="73">
        <v>26937.286134999998</v>
      </c>
      <c r="G432" s="90">
        <v>3.8</v>
      </c>
      <c r="H432" s="92">
        <v>705.26315789473699</v>
      </c>
      <c r="J432" s="58">
        <v>9914.3340160000025</v>
      </c>
      <c r="K432" s="73">
        <v>15351.452892500001</v>
      </c>
      <c r="L432" s="77">
        <v>4.0343652613138925</v>
      </c>
      <c r="M432" s="77">
        <v>167.60966427589258</v>
      </c>
      <c r="N432" s="77">
        <v>1.0542806484376028</v>
      </c>
    </row>
    <row r="433" spans="1:14">
      <c r="A433" s="122">
        <v>36</v>
      </c>
      <c r="B433" s="45">
        <v>39988</v>
      </c>
      <c r="C433" s="57">
        <v>48</v>
      </c>
      <c r="D433" s="31">
        <v>4</v>
      </c>
      <c r="E433" s="58">
        <v>24450.375103999999</v>
      </c>
      <c r="F433" s="73">
        <v>24830.771000000001</v>
      </c>
      <c r="G433" s="90">
        <v>3.77</v>
      </c>
      <c r="H433" s="92">
        <v>931.85897435897425</v>
      </c>
      <c r="J433" s="58">
        <v>16839.422992</v>
      </c>
      <c r="K433" s="73">
        <v>19316.6578525</v>
      </c>
      <c r="L433" s="77">
        <v>3.7050629813615892</v>
      </c>
      <c r="M433" s="77">
        <v>145.74159420262794</v>
      </c>
      <c r="N433" s="77">
        <v>1.3632293054475617</v>
      </c>
    </row>
    <row r="434" spans="1:14">
      <c r="A434" s="122">
        <v>37</v>
      </c>
      <c r="B434" s="46">
        <v>39990</v>
      </c>
      <c r="C434" s="57">
        <v>50</v>
      </c>
      <c r="D434" s="31">
        <v>4</v>
      </c>
      <c r="E434" s="58">
        <v>23603.421775999999</v>
      </c>
      <c r="F434" s="73">
        <v>22848.168519999999</v>
      </c>
      <c r="G434" s="90">
        <v>3.45</v>
      </c>
      <c r="H434" s="92">
        <v>890.77412513255558</v>
      </c>
      <c r="J434" s="58">
        <v>5405.5530639999997</v>
      </c>
      <c r="K434" s="73">
        <v>17148.186390000003</v>
      </c>
      <c r="L434" s="77">
        <v>4.0236827730696874</v>
      </c>
      <c r="M434" s="77">
        <v>166.53793183720487</v>
      </c>
      <c r="N434" s="77">
        <v>0.54940985339509296</v>
      </c>
    </row>
    <row r="435" spans="1:14">
      <c r="A435" s="122">
        <v>38</v>
      </c>
      <c r="B435" s="46">
        <v>39993</v>
      </c>
      <c r="C435" s="57">
        <v>53</v>
      </c>
      <c r="D435" s="31">
        <v>4</v>
      </c>
      <c r="E435" s="58">
        <v>23453.959424000004</v>
      </c>
      <c r="F435" s="73">
        <v>29043.80127</v>
      </c>
      <c r="G435" s="90">
        <v>4.99</v>
      </c>
      <c r="H435" s="92">
        <v>1010.5864037363777</v>
      </c>
      <c r="J435" s="58">
        <v>17985.301023999997</v>
      </c>
      <c r="K435" s="73">
        <v>21980.779934999999</v>
      </c>
      <c r="L435" s="77">
        <v>6.2621240665492568</v>
      </c>
      <c r="M435" s="77">
        <v>243.22911480829211</v>
      </c>
      <c r="N435" s="77">
        <v>2.6987078200762094</v>
      </c>
    </row>
    <row r="436" spans="1:14">
      <c r="A436" s="122">
        <v>39</v>
      </c>
      <c r="B436" s="46">
        <v>39995</v>
      </c>
      <c r="C436" s="57">
        <v>55</v>
      </c>
      <c r="D436" s="31">
        <v>4</v>
      </c>
      <c r="E436" s="58">
        <v>25247.507647999999</v>
      </c>
      <c r="F436" s="73">
        <v>22972.081174999999</v>
      </c>
      <c r="G436" s="90">
        <v>3.84</v>
      </c>
      <c r="H436" s="92">
        <v>1010.5864037363777</v>
      </c>
      <c r="J436" s="58">
        <v>9416.1261759999998</v>
      </c>
      <c r="K436" s="73">
        <v>17767.749664999999</v>
      </c>
      <c r="L436" s="77">
        <v>3.7576184210526313</v>
      </c>
      <c r="M436" s="77">
        <v>151.75657894736841</v>
      </c>
      <c r="N436" s="77">
        <v>0.58163404346274594</v>
      </c>
    </row>
    <row r="437" spans="1:14">
      <c r="A437" s="122">
        <v>40</v>
      </c>
      <c r="B437" s="46">
        <v>39997</v>
      </c>
      <c r="C437" s="57">
        <v>57</v>
      </c>
      <c r="D437" s="31">
        <v>4</v>
      </c>
      <c r="E437" s="58">
        <v>25347.149216000002</v>
      </c>
      <c r="F437" s="73">
        <v>22972.081174999999</v>
      </c>
      <c r="G437" s="90">
        <v>3.84</v>
      </c>
      <c r="H437" s="92">
        <v>1065.3031300496739</v>
      </c>
      <c r="J437" s="58">
        <v>9964.1548000000003</v>
      </c>
      <c r="K437" s="73">
        <v>17767.749664999999</v>
      </c>
      <c r="L437" s="77">
        <v>3.8608686588588395</v>
      </c>
      <c r="M437" s="77">
        <v>154.39746517469743</v>
      </c>
      <c r="N437" s="77">
        <v>0.57561459328044995</v>
      </c>
    </row>
    <row r="438" spans="1:14">
      <c r="A438" s="122">
        <v>41</v>
      </c>
      <c r="B438" s="46">
        <v>40000</v>
      </c>
      <c r="C438" s="57">
        <v>60</v>
      </c>
      <c r="D438" s="31">
        <v>4</v>
      </c>
      <c r="E438" s="58">
        <v>25944.998624</v>
      </c>
      <c r="F438" s="73">
        <v>23963.382415</v>
      </c>
      <c r="G438" s="90">
        <v>4.5999999999999996</v>
      </c>
      <c r="H438" s="92">
        <v>1078.8461538461538</v>
      </c>
      <c r="J438" s="58">
        <v>12853.760272000001</v>
      </c>
      <c r="K438" s="73">
        <v>17024.273735000002</v>
      </c>
      <c r="L438" s="77">
        <v>10.088384867429351</v>
      </c>
      <c r="M438" s="77">
        <v>406.53600140689377</v>
      </c>
      <c r="N438" s="77">
        <v>2.0504713012336611</v>
      </c>
    </row>
    <row r="439" spans="1:14">
      <c r="A439" s="122">
        <v>42</v>
      </c>
      <c r="B439" s="46">
        <v>40002</v>
      </c>
      <c r="C439" s="57">
        <v>62</v>
      </c>
      <c r="D439" s="31">
        <v>4</v>
      </c>
      <c r="E439" s="58">
        <v>24848.941376000002</v>
      </c>
      <c r="F439" s="73">
        <v>25698.159584999998</v>
      </c>
      <c r="G439" s="90">
        <v>4.46</v>
      </c>
      <c r="H439" s="92">
        <v>1105.8333333333333</v>
      </c>
      <c r="J439" s="58">
        <v>11956.98616</v>
      </c>
      <c r="K439" s="73">
        <v>16962.317407500002</v>
      </c>
      <c r="L439" s="77">
        <v>12.039577178239716</v>
      </c>
      <c r="M439" s="77">
        <v>490.78696741854634</v>
      </c>
      <c r="N439" s="77">
        <v>2.3231996677977276</v>
      </c>
    </row>
    <row r="440" spans="1:14">
      <c r="A440" s="122">
        <v>43</v>
      </c>
      <c r="B440" s="46">
        <v>40007</v>
      </c>
      <c r="C440" s="57">
        <v>67</v>
      </c>
      <c r="D440" s="31">
        <v>4</v>
      </c>
      <c r="E440" s="58">
        <v>24848.941376000002</v>
      </c>
      <c r="F440" s="73">
        <v>25698.159584999998</v>
      </c>
      <c r="G440" s="90">
        <v>5.26</v>
      </c>
      <c r="H440" s="92">
        <v>941.42857142857144</v>
      </c>
      <c r="J440" s="58">
        <v>17885.659455999998</v>
      </c>
      <c r="K440" s="73">
        <v>19130.78887</v>
      </c>
      <c r="L440" s="77">
        <v>6.2505160896747212</v>
      </c>
      <c r="M440" s="77">
        <v>256.76604538596933</v>
      </c>
      <c r="N440" s="77">
        <v>2.0631778747007243</v>
      </c>
    </row>
    <row r="441" spans="1:14">
      <c r="A441" s="122">
        <v>44</v>
      </c>
      <c r="B441" s="46">
        <v>40009</v>
      </c>
      <c r="C441" s="57">
        <v>69</v>
      </c>
      <c r="D441" s="31">
        <v>4</v>
      </c>
      <c r="E441" s="58">
        <v>27439.622144000004</v>
      </c>
      <c r="F441" s="73">
        <v>24582.945690000004</v>
      </c>
      <c r="G441" s="90">
        <v>4.01</v>
      </c>
      <c r="H441" s="92">
        <v>926.31578947368428</v>
      </c>
      <c r="J441" s="58">
        <v>8967.7391200000002</v>
      </c>
      <c r="K441" s="73">
        <v>18139.48763</v>
      </c>
      <c r="L441" s="77">
        <v>11.781995227575059</v>
      </c>
      <c r="M441" s="77">
        <v>476.47685904828762</v>
      </c>
      <c r="N441" s="77">
        <v>1.5029737449829124</v>
      </c>
    </row>
    <row r="442" spans="1:14">
      <c r="A442" s="122">
        <v>45</v>
      </c>
      <c r="B442" s="46">
        <v>40011</v>
      </c>
      <c r="C442" s="57">
        <v>71</v>
      </c>
      <c r="D442" s="31">
        <v>4</v>
      </c>
      <c r="E442" s="58">
        <v>27439.622144000004</v>
      </c>
      <c r="F442" s="73">
        <v>28052.500029999999</v>
      </c>
      <c r="G442" s="90">
        <v>3.84</v>
      </c>
      <c r="H442" s="92">
        <v>955.10204081632639</v>
      </c>
      <c r="J442" s="58">
        <v>8967.7391200000002</v>
      </c>
      <c r="K442" s="73">
        <v>19378.61418</v>
      </c>
      <c r="L442" s="77">
        <v>11.781995227575059</v>
      </c>
      <c r="M442" s="77">
        <v>476.47685904828762</v>
      </c>
      <c r="N442" s="77">
        <v>1.5162413015918612</v>
      </c>
    </row>
    <row r="443" spans="1:14">
      <c r="A443" s="122">
        <v>46</v>
      </c>
      <c r="B443" s="46">
        <v>40014</v>
      </c>
      <c r="C443" s="57">
        <v>74</v>
      </c>
      <c r="D443" s="31">
        <v>2</v>
      </c>
      <c r="E443" s="58">
        <v>24699.479024</v>
      </c>
      <c r="F443" s="73">
        <v>25822.072239999994</v>
      </c>
      <c r="G443" s="90">
        <v>3.46</v>
      </c>
      <c r="H443" s="92">
        <v>2241.522988505747</v>
      </c>
      <c r="J443" s="58">
        <v>16814.512599999998</v>
      </c>
      <c r="K443" s="73">
        <v>20679.697057500001</v>
      </c>
      <c r="L443" s="77">
        <v>3.5398445690224127</v>
      </c>
      <c r="M443" s="77">
        <v>145.46755542188006</v>
      </c>
      <c r="N443" s="77">
        <v>0.63294552429067963</v>
      </c>
    </row>
    <row r="444" spans="1:14">
      <c r="A444" s="122">
        <v>47</v>
      </c>
      <c r="B444" s="46">
        <v>40016</v>
      </c>
      <c r="C444" s="57">
        <v>76</v>
      </c>
      <c r="D444" s="31">
        <v>2</v>
      </c>
      <c r="E444" s="58">
        <v>24525.10628</v>
      </c>
      <c r="F444" s="89">
        <f>AVERAGE(F445,F447)</f>
        <v>23034.037502499999</v>
      </c>
      <c r="G444" s="90">
        <v>3.84</v>
      </c>
      <c r="H444" s="92">
        <v>1750</v>
      </c>
      <c r="J444" s="58">
        <v>16814.512599999998</v>
      </c>
      <c r="K444" s="89">
        <f>AVERAGE(K445,K447)</f>
        <v>19936.221127500001</v>
      </c>
      <c r="L444" s="77">
        <v>7.5270941976716728</v>
      </c>
      <c r="M444" s="77">
        <v>313.62892490298634</v>
      </c>
      <c r="N444" s="77">
        <v>1.4121559370848284</v>
      </c>
    </row>
    <row r="445" spans="1:14">
      <c r="A445" s="122">
        <v>48</v>
      </c>
      <c r="B445" s="46">
        <v>40018</v>
      </c>
      <c r="C445" s="57">
        <v>78</v>
      </c>
      <c r="D445" s="31">
        <v>2</v>
      </c>
      <c r="E445" s="58">
        <v>23354.317856000001</v>
      </c>
      <c r="F445" s="73">
        <v>22476.430554999999</v>
      </c>
      <c r="G445" s="90">
        <v>5.42</v>
      </c>
      <c r="H445" s="92">
        <v>2081.1764705882356</v>
      </c>
      <c r="J445" s="58">
        <v>17561.824359999999</v>
      </c>
      <c r="K445" s="73">
        <v>19006.876215</v>
      </c>
      <c r="L445" s="77">
        <v>8.303425776498397</v>
      </c>
      <c r="M445" s="77">
        <v>345.97607402076653</v>
      </c>
      <c r="N445" s="77">
        <v>1.9846653355816481</v>
      </c>
    </row>
    <row r="446" spans="1:14">
      <c r="A446" s="122">
        <v>49</v>
      </c>
      <c r="B446" s="46">
        <v>40021</v>
      </c>
      <c r="C446" s="57">
        <v>81</v>
      </c>
      <c r="D446" s="31">
        <v>2</v>
      </c>
      <c r="E446" s="58">
        <v>28485.858608000002</v>
      </c>
      <c r="F446" s="89">
        <f>AVERAGE(F443:F445)</f>
        <v>23777.513432499996</v>
      </c>
      <c r="G446" s="90">
        <v>4.6500000000000004</v>
      </c>
      <c r="H446" s="92">
        <v>2006.5217391304348</v>
      </c>
      <c r="J446" s="58">
        <v>21348.203944000001</v>
      </c>
      <c r="K446" s="89">
        <f>AVERAGE(K443:K445)</f>
        <v>19874.264800000001</v>
      </c>
      <c r="L446" s="77">
        <v>4.9127876281958685</v>
      </c>
      <c r="M446" s="77">
        <v>204.69948450816122</v>
      </c>
      <c r="N446" s="77">
        <v>0.98679393820606431</v>
      </c>
    </row>
    <row r="447" spans="1:14">
      <c r="A447" s="122">
        <v>50</v>
      </c>
      <c r="B447" s="46">
        <v>40023</v>
      </c>
      <c r="C447" s="57">
        <v>83</v>
      </c>
      <c r="D447" s="31">
        <v>2</v>
      </c>
      <c r="E447" s="58">
        <v>25695.894704000002</v>
      </c>
      <c r="F447" s="73">
        <v>23591.64445</v>
      </c>
      <c r="G447" s="90">
        <v>4.45</v>
      </c>
      <c r="H447" s="92">
        <v>2064</v>
      </c>
      <c r="J447" s="58">
        <v>20999.458456</v>
      </c>
      <c r="K447" s="73">
        <v>20865.566040000002</v>
      </c>
      <c r="L447" s="77">
        <v>5.9814697910784869</v>
      </c>
      <c r="M447" s="77">
        <v>249.22790796160362</v>
      </c>
      <c r="N447" s="77">
        <v>1.7114032627608267</v>
      </c>
    </row>
    <row r="448" spans="1:14">
      <c r="A448" s="122">
        <v>51</v>
      </c>
      <c r="B448" s="46">
        <v>40025</v>
      </c>
      <c r="C448" s="57">
        <v>85</v>
      </c>
      <c r="D448" s="31">
        <v>2</v>
      </c>
      <c r="E448" s="58">
        <v>24300.912752</v>
      </c>
      <c r="F448" s="89">
        <f>AVERAGE(F445:F447)</f>
        <v>23281.8628125</v>
      </c>
      <c r="G448" s="90">
        <v>4.84</v>
      </c>
      <c r="H448" s="92">
        <v>2068.0311890838207</v>
      </c>
      <c r="J448" s="58">
        <v>18433.68808</v>
      </c>
      <c r="K448" s="89">
        <f>AVERAGE(K445:K447)</f>
        <v>19915.569018333335</v>
      </c>
      <c r="L448" s="77">
        <v>6.3295986859505291</v>
      </c>
      <c r="M448" s="77">
        <v>263.73327858127203</v>
      </c>
      <c r="N448" s="77">
        <v>1.3432499608588708</v>
      </c>
    </row>
    <row r="449" spans="1:16">
      <c r="A449" s="122">
        <v>52</v>
      </c>
      <c r="B449" s="46">
        <v>40028</v>
      </c>
      <c r="C449" s="57">
        <v>88</v>
      </c>
      <c r="D449" s="31">
        <v>2</v>
      </c>
      <c r="E449" s="58">
        <v>22706.647664000004</v>
      </c>
      <c r="F449" s="89">
        <f>AVERAGE(F446:F448)</f>
        <v>23550.340231666665</v>
      </c>
      <c r="G449" s="90">
        <v>5.18</v>
      </c>
      <c r="H449" s="92">
        <v>1772.3076923076924</v>
      </c>
      <c r="J449" s="58">
        <v>16465.767112000001</v>
      </c>
      <c r="K449" s="89">
        <f>AVERAGE(K446:K448)</f>
        <v>20218.466619444447</v>
      </c>
      <c r="L449" s="77">
        <v>7.9199702108733874</v>
      </c>
      <c r="M449" s="77">
        <v>329.99875878639114</v>
      </c>
      <c r="N449" s="77">
        <v>1.8458051485335023</v>
      </c>
    </row>
    <row r="450" spans="1:16">
      <c r="A450" s="122">
        <v>53</v>
      </c>
      <c r="B450" s="102">
        <v>40029</v>
      </c>
      <c r="C450" s="57">
        <v>89</v>
      </c>
      <c r="D450" s="31">
        <v>2</v>
      </c>
      <c r="E450" s="89">
        <f>AVERAGE(E447:E449)</f>
        <v>24234.48504</v>
      </c>
      <c r="F450" s="89">
        <f>AVERAGE(F447:F449)</f>
        <v>23474.615831388888</v>
      </c>
      <c r="G450" s="90">
        <v>4.96</v>
      </c>
      <c r="H450" s="89">
        <f>AVERAGE(H447:H449)</f>
        <v>1968.1129604638375</v>
      </c>
      <c r="J450" s="89">
        <f>AVERAGE(J447:J449)</f>
        <v>18632.971216000002</v>
      </c>
      <c r="K450" s="89">
        <f>AVERAGE(K447:K449)</f>
        <v>20333.200559259261</v>
      </c>
      <c r="L450" s="89">
        <f>AVERAGE(L447:L449)</f>
        <v>6.743679562634135</v>
      </c>
      <c r="M450" s="89">
        <f>AVERAGE(M447:M449)</f>
        <v>280.98664844308894</v>
      </c>
      <c r="N450" s="89">
        <f>AVERAGE(N447:N449)</f>
        <v>1.6334861240510665</v>
      </c>
    </row>
    <row r="451" spans="1:16">
      <c r="A451" s="122">
        <v>54</v>
      </c>
      <c r="B451" s="46">
        <v>40030</v>
      </c>
      <c r="C451" s="57">
        <v>90</v>
      </c>
      <c r="D451" s="31">
        <v>2</v>
      </c>
      <c r="E451" s="58">
        <v>28635.320959999997</v>
      </c>
      <c r="F451" s="89">
        <f>AVERAGE(F448:F450)</f>
        <v>23435.606291851855</v>
      </c>
      <c r="G451" s="90">
        <v>4.8499999999999996</v>
      </c>
      <c r="H451" s="92">
        <v>1708.6092715231789</v>
      </c>
      <c r="J451" s="58">
        <v>19629.386896</v>
      </c>
      <c r="K451" s="89">
        <f>AVERAGE(K448:K450)</f>
        <v>20155.745399012347</v>
      </c>
      <c r="L451" s="77">
        <v>7.9199702108733874</v>
      </c>
      <c r="M451" s="77">
        <v>329.99875878639114</v>
      </c>
      <c r="N451" s="77">
        <v>1.3930317039194362</v>
      </c>
    </row>
    <row r="452" spans="1:16">
      <c r="A452" s="122">
        <v>55</v>
      </c>
      <c r="B452" s="46">
        <v>40032</v>
      </c>
      <c r="C452" s="57">
        <v>92</v>
      </c>
      <c r="D452" s="31">
        <v>2</v>
      </c>
      <c r="E452" s="58">
        <v>27838.188416000005</v>
      </c>
      <c r="F452" s="73">
        <v>27804.674719999995</v>
      </c>
      <c r="G452" s="90">
        <v>5.19</v>
      </c>
      <c r="H452" s="92">
        <v>2096</v>
      </c>
      <c r="J452" s="58">
        <v>21696.949431999998</v>
      </c>
      <c r="K452" s="73">
        <v>24582.945690000004</v>
      </c>
      <c r="L452" s="77">
        <v>8.3411195321217164</v>
      </c>
      <c r="M452" s="77">
        <v>347.54664717173819</v>
      </c>
      <c r="N452" s="77">
        <v>2.1870244974967266</v>
      </c>
    </row>
    <row r="453" spans="1:16">
      <c r="A453" s="122">
        <v>56</v>
      </c>
      <c r="B453" s="46">
        <v>40035</v>
      </c>
      <c r="C453" s="57">
        <v>95</v>
      </c>
      <c r="D453" s="31">
        <v>1</v>
      </c>
      <c r="E453" s="58">
        <v>25790.509280000002</v>
      </c>
      <c r="F453" s="135">
        <f t="shared" ref="F453:H454" si="39">AVERAGE(F454:F455)</f>
        <v>27843.688491874997</v>
      </c>
      <c r="G453" s="90">
        <v>5.96</v>
      </c>
      <c r="H453" s="92">
        <v>3719.565217391304</v>
      </c>
      <c r="J453" s="58">
        <v>21572.397472000001</v>
      </c>
      <c r="K453" s="135">
        <f>AVERAGE(K454:K455)</f>
        <v>24544.514052499995</v>
      </c>
      <c r="L453" s="77">
        <v>9.56455014237212</v>
      </c>
      <c r="M453" s="77">
        <v>398.52292259883842</v>
      </c>
      <c r="N453" s="77">
        <v>1.8635596361048832</v>
      </c>
    </row>
    <row r="454" spans="1:16">
      <c r="A454" s="122">
        <v>57</v>
      </c>
      <c r="B454" s="46">
        <v>40036</v>
      </c>
      <c r="C454" s="57">
        <v>96</v>
      </c>
      <c r="D454" s="31">
        <v>1</v>
      </c>
      <c r="E454" s="58">
        <v>25496.611568000004</v>
      </c>
      <c r="F454" s="135">
        <f t="shared" si="39"/>
        <v>28223.229211249996</v>
      </c>
      <c r="G454" s="135">
        <f t="shared" si="39"/>
        <v>5.66</v>
      </c>
      <c r="H454" s="135">
        <f t="shared" si="39"/>
        <v>4075.802352125881</v>
      </c>
      <c r="J454" s="58">
        <v>20077.773952</v>
      </c>
      <c r="K454" s="135">
        <f>AVERAGE(K455:K456)</f>
        <v>24784.653034999996</v>
      </c>
      <c r="L454" s="77">
        <v>10.624368711021177</v>
      </c>
      <c r="M454" s="77">
        <v>442.68202962588231</v>
      </c>
      <c r="N454" s="77">
        <v>1.762056469347933</v>
      </c>
    </row>
    <row r="455" spans="1:16">
      <c r="A455" s="122">
        <v>58</v>
      </c>
      <c r="B455" s="46">
        <v>40037</v>
      </c>
      <c r="C455" s="57">
        <v>97</v>
      </c>
      <c r="D455" s="31">
        <v>1</v>
      </c>
      <c r="E455" s="58">
        <v>27833.206337600004</v>
      </c>
      <c r="F455" s="135">
        <f>AVERAGE(F456:F457)</f>
        <v>27464.147772499997</v>
      </c>
      <c r="G455" s="90">
        <v>5.56</v>
      </c>
      <c r="H455" s="92">
        <v>3912.3249299719887</v>
      </c>
      <c r="J455" s="58">
        <v>23266.304128</v>
      </c>
      <c r="K455" s="135">
        <f>AVERAGE(K456:K457)</f>
        <v>24304.375069999998</v>
      </c>
      <c r="L455" s="77">
        <v>13.285863730872006</v>
      </c>
      <c r="M455" s="77">
        <v>418.232123540602</v>
      </c>
      <c r="N455" s="77">
        <v>1.8779578197164659</v>
      </c>
    </row>
    <row r="456" spans="1:16">
      <c r="A456" s="122">
        <v>59</v>
      </c>
      <c r="B456" s="99">
        <v>40038</v>
      </c>
      <c r="C456" s="57">
        <v>98</v>
      </c>
      <c r="D456" s="31">
        <v>1</v>
      </c>
      <c r="E456" s="89">
        <f>AVERAGE(E453:E455)</f>
        <v>26373.442395200003</v>
      </c>
      <c r="F456" s="73">
        <v>28982.310649999996</v>
      </c>
      <c r="G456" s="87">
        <f>AVERAGE(G455,G453)</f>
        <v>5.76</v>
      </c>
      <c r="H456" s="135">
        <f>AVERAGE(H457:H458)</f>
        <v>4239.2797742797738</v>
      </c>
      <c r="J456" s="89">
        <f>AVERAGE(J453:J455)</f>
        <v>21638.825184000001</v>
      </c>
      <c r="K456" s="73">
        <v>25264.930999999997</v>
      </c>
      <c r="L456" s="135">
        <f t="shared" ref="L456:N457" si="40">AVERAGE(L457:L458)</f>
        <v>11.711033521837427</v>
      </c>
      <c r="M456" s="135">
        <f t="shared" si="40"/>
        <v>449.17378834964296</v>
      </c>
      <c r="N456" s="135">
        <f t="shared" si="40"/>
        <v>1.618936343536947</v>
      </c>
    </row>
    <row r="457" spans="1:16">
      <c r="A457" s="122">
        <v>60</v>
      </c>
      <c r="B457" s="46">
        <v>40039</v>
      </c>
      <c r="C457" s="57">
        <v>99</v>
      </c>
      <c r="D457" s="31">
        <v>1</v>
      </c>
      <c r="E457" s="58">
        <v>29880.840560000001</v>
      </c>
      <c r="F457" s="73">
        <v>25945.984894999998</v>
      </c>
      <c r="G457" s="90">
        <v>5.09</v>
      </c>
      <c r="H457" s="92">
        <v>4251.4285714285716</v>
      </c>
      <c r="J457" s="58">
        <v>23839.243144</v>
      </c>
      <c r="K457" s="73">
        <v>23343.81914</v>
      </c>
      <c r="L457" s="135">
        <f t="shared" si="40"/>
        <v>13.709859199944926</v>
      </c>
      <c r="M457" s="135">
        <f t="shared" si="40"/>
        <v>493.67224987720556</v>
      </c>
      <c r="N457" s="135">
        <f t="shared" si="40"/>
        <v>1.8263440639348389</v>
      </c>
    </row>
    <row r="458" spans="1:16">
      <c r="A458" s="122">
        <v>61</v>
      </c>
      <c r="B458" s="46">
        <v>40042</v>
      </c>
      <c r="C458" s="57">
        <v>102</v>
      </c>
      <c r="D458" s="96">
        <v>1</v>
      </c>
      <c r="E458" s="58">
        <v>27389.801360000001</v>
      </c>
      <c r="F458" s="73">
        <v>25450.334275000001</v>
      </c>
      <c r="G458" s="90">
        <v>5.99</v>
      </c>
      <c r="H458" s="92">
        <v>4227.1309771309761</v>
      </c>
      <c r="J458" s="58">
        <v>22195.157271999997</v>
      </c>
      <c r="K458" s="73">
        <v>23343.81914</v>
      </c>
      <c r="L458" s="77">
        <v>9.712207843729928</v>
      </c>
      <c r="M458" s="77">
        <v>404.67532682208036</v>
      </c>
      <c r="N458" s="77">
        <v>1.4115286231390549</v>
      </c>
    </row>
    <row r="459" spans="1:16">
      <c r="A459" s="122">
        <v>62</v>
      </c>
      <c r="B459" s="46">
        <v>40045</v>
      </c>
      <c r="C459" s="57">
        <v>105</v>
      </c>
      <c r="D459" s="31">
        <v>1</v>
      </c>
      <c r="E459" s="58">
        <v>25297.328431999998</v>
      </c>
      <c r="F459" s="59">
        <f>AVERAGE(F456:F458)</f>
        <v>26792.876606666669</v>
      </c>
      <c r="G459" s="87">
        <f>AVERAGE(G458,G460)</f>
        <v>5.28</v>
      </c>
      <c r="H459" s="92">
        <v>4121.7391304347821</v>
      </c>
      <c r="J459" s="58">
        <v>20899.816887999998</v>
      </c>
      <c r="K459" s="59">
        <f>AVERAGE(K456:K458)</f>
        <v>23984.189759999997</v>
      </c>
      <c r="L459" s="77">
        <v>17.707510556159924</v>
      </c>
      <c r="M459" s="77">
        <v>582.66917293233075</v>
      </c>
      <c r="N459" s="77">
        <v>2.2411595047306232</v>
      </c>
    </row>
    <row r="460" spans="1:16">
      <c r="A460" s="122">
        <v>63</v>
      </c>
      <c r="B460" s="102">
        <v>40046</v>
      </c>
      <c r="C460" s="57">
        <v>106</v>
      </c>
      <c r="D460" s="31">
        <v>1</v>
      </c>
      <c r="E460" s="59">
        <f>AVERAGE(E457:E459)</f>
        <v>27522.656784000003</v>
      </c>
      <c r="F460" s="59">
        <f>AVERAGE(F457:F459)</f>
        <v>26063.065258888892</v>
      </c>
      <c r="G460" s="90">
        <v>4.57</v>
      </c>
      <c r="H460" s="136">
        <f>AVERAGE(H457:H459)</f>
        <v>4200.0995596647763</v>
      </c>
      <c r="J460" s="59">
        <f>AVERAGE(J457:J459)</f>
        <v>22311.405767999997</v>
      </c>
      <c r="K460" s="59">
        <f>AVERAGE(K457:K459)</f>
        <v>23557.276013333332</v>
      </c>
      <c r="L460" s="136">
        <f t="shared" ref="L460:N463" si="41">AVERAGE(L457:L459)</f>
        <v>13.709859199944924</v>
      </c>
      <c r="M460" s="136">
        <f t="shared" si="41"/>
        <v>493.67224987720556</v>
      </c>
      <c r="N460" s="136">
        <f t="shared" si="41"/>
        <v>1.8263440639348392</v>
      </c>
    </row>
    <row r="461" spans="1:16">
      <c r="A461" s="122">
        <v>64</v>
      </c>
      <c r="B461" s="46">
        <v>40049</v>
      </c>
      <c r="C461" s="57">
        <v>109</v>
      </c>
      <c r="D461" s="31">
        <v>1</v>
      </c>
      <c r="E461" s="58">
        <v>25745.715488000002</v>
      </c>
      <c r="F461" s="73">
        <v>28919.888614999996</v>
      </c>
      <c r="G461" s="90">
        <v>4.58</v>
      </c>
      <c r="H461" s="136">
        <f>AVERAGE(H458:H460)</f>
        <v>4182.9898890768454</v>
      </c>
      <c r="J461" s="58">
        <v>20102.684343999998</v>
      </c>
      <c r="K461" s="73">
        <v>27185.111444999995</v>
      </c>
      <c r="L461" s="136">
        <f t="shared" si="41"/>
        <v>13.709859199944924</v>
      </c>
      <c r="M461" s="136">
        <f t="shared" si="41"/>
        <v>493.67224987720556</v>
      </c>
      <c r="N461" s="136">
        <f t="shared" si="41"/>
        <v>1.8263440639348392</v>
      </c>
    </row>
    <row r="462" spans="1:16">
      <c r="A462" s="122">
        <v>65</v>
      </c>
      <c r="B462" s="103">
        <v>40050</v>
      </c>
      <c r="C462" s="57">
        <v>110</v>
      </c>
      <c r="D462" s="31">
        <v>1</v>
      </c>
      <c r="E462" s="59">
        <f>AVERAGE(E459:E461)</f>
        <v>26188.566901333335</v>
      </c>
      <c r="F462" s="59">
        <f>AVERAGE(F459:F461)</f>
        <v>27258.610160185188</v>
      </c>
      <c r="G462" s="87">
        <f>AVERAGE(G461,G463)</f>
        <v>4.4800000000000004</v>
      </c>
      <c r="H462" s="92">
        <v>4121.7391304347821</v>
      </c>
      <c r="J462" s="59">
        <f>AVERAGE(J459:J461)</f>
        <v>21104.635666666665</v>
      </c>
      <c r="K462" s="59">
        <f>AVERAGE(K459:K461)</f>
        <v>24908.859072777774</v>
      </c>
      <c r="L462" s="136">
        <f t="shared" si="41"/>
        <v>15.042409652016589</v>
      </c>
      <c r="M462" s="136">
        <f t="shared" si="41"/>
        <v>523.33789089558059</v>
      </c>
      <c r="N462" s="136">
        <f t="shared" si="41"/>
        <v>1.9646158775334339</v>
      </c>
    </row>
    <row r="463" spans="1:16">
      <c r="A463" s="122">
        <v>66</v>
      </c>
      <c r="B463" s="46">
        <v>40051</v>
      </c>
      <c r="C463" s="57">
        <v>111</v>
      </c>
      <c r="D463" s="31">
        <v>1</v>
      </c>
      <c r="E463" s="58">
        <v>26891.593520000002</v>
      </c>
      <c r="F463" s="73">
        <v>25822.072239999994</v>
      </c>
      <c r="G463" s="90">
        <v>4.38</v>
      </c>
      <c r="H463" s="136">
        <f>AVERAGE(H460:H462)</f>
        <v>4168.2761930588013</v>
      </c>
      <c r="J463" s="58">
        <v>20476.340224000003</v>
      </c>
      <c r="K463" s="73">
        <v>24025.3387425</v>
      </c>
      <c r="L463" s="136">
        <f t="shared" si="41"/>
        <v>14.154042683968813</v>
      </c>
      <c r="M463" s="136">
        <f t="shared" si="41"/>
        <v>503.56079688333057</v>
      </c>
      <c r="N463" s="136">
        <f t="shared" si="41"/>
        <v>1.8724346684677042</v>
      </c>
      <c r="P463">
        <f>A463</f>
        <v>66</v>
      </c>
    </row>
    <row r="465" spans="1:14">
      <c r="A465" t="s">
        <v>38</v>
      </c>
      <c r="B465" s="144" t="s">
        <v>14</v>
      </c>
      <c r="C465" s="144"/>
      <c r="D465" s="139" t="s">
        <v>15</v>
      </c>
    </row>
    <row r="466" spans="1:14">
      <c r="B466" s="144"/>
      <c r="C466" s="144"/>
      <c r="D466" s="139"/>
    </row>
    <row r="467" spans="1:14">
      <c r="B467" s="7" t="s">
        <v>0</v>
      </c>
      <c r="C467" s="8" t="s">
        <v>1</v>
      </c>
      <c r="D467" s="9" t="s">
        <v>15</v>
      </c>
      <c r="E467" s="10" t="s">
        <v>4</v>
      </c>
      <c r="F467" s="10" t="s">
        <v>4</v>
      </c>
      <c r="G467" s="10" t="s">
        <v>5</v>
      </c>
      <c r="H467" s="11" t="s">
        <v>8</v>
      </c>
      <c r="J467" s="10" t="s">
        <v>5</v>
      </c>
      <c r="K467" s="10" t="s">
        <v>5</v>
      </c>
      <c r="L467" s="11" t="s">
        <v>19</v>
      </c>
      <c r="M467" s="11" t="s">
        <v>18</v>
      </c>
      <c r="N467" s="11"/>
    </row>
    <row r="468" spans="1:14">
      <c r="A468" s="122">
        <v>1</v>
      </c>
      <c r="B468" s="46">
        <v>39940</v>
      </c>
      <c r="C468" s="57">
        <v>0</v>
      </c>
      <c r="D468" s="31">
        <v>8</v>
      </c>
      <c r="E468" s="58">
        <v>22781.378840000001</v>
      </c>
      <c r="F468" s="107">
        <v>24830.771000000001</v>
      </c>
      <c r="G468" s="135">
        <f>AVERAGE(G469:G470)</f>
        <v>4.1500000000000004</v>
      </c>
      <c r="H468" s="105">
        <v>84.839743589743591</v>
      </c>
      <c r="J468" s="58">
        <v>15120.605944000001</v>
      </c>
      <c r="K468" s="106">
        <v>20431.871747499998</v>
      </c>
      <c r="L468" s="135">
        <f>AVERAGE(L469:L470)</f>
        <v>1.4399999999999998E-2</v>
      </c>
      <c r="M468" s="135">
        <f>AVERAGE(M469:M470)</f>
        <v>0.6</v>
      </c>
      <c r="N468" s="135">
        <f>AVERAGE(N469:N470)</f>
        <v>9.3449588959787552E-3</v>
      </c>
    </row>
    <row r="469" spans="1:14">
      <c r="A469" s="122">
        <v>2</v>
      </c>
      <c r="B469" s="46">
        <v>39941</v>
      </c>
      <c r="C469" s="57">
        <v>1</v>
      </c>
      <c r="D469" s="31">
        <v>8</v>
      </c>
      <c r="E469" s="58">
        <v>21162.20336</v>
      </c>
      <c r="F469" s="107">
        <v>26007.941222499994</v>
      </c>
      <c r="G469" s="116">
        <v>4.1900000000000004</v>
      </c>
      <c r="H469" s="105">
        <v>100</v>
      </c>
      <c r="J469" s="58">
        <v>18234.404943999998</v>
      </c>
      <c r="K469" s="106">
        <v>22228.605244999999</v>
      </c>
      <c r="L469" s="117">
        <v>1.4399999999999998E-2</v>
      </c>
      <c r="M469" s="117">
        <v>0.6</v>
      </c>
      <c r="N469" s="117">
        <v>1.3600055731703274E-2</v>
      </c>
    </row>
    <row r="470" spans="1:14">
      <c r="A470" s="122">
        <v>3</v>
      </c>
      <c r="B470" s="46">
        <v>39942</v>
      </c>
      <c r="C470" s="57">
        <v>2</v>
      </c>
      <c r="D470" s="31">
        <v>8</v>
      </c>
      <c r="E470" s="58">
        <v>28286.575472000004</v>
      </c>
      <c r="F470" s="135">
        <f>AVERAGE(F471:F472)</f>
        <v>22476.430554999999</v>
      </c>
      <c r="G470" s="116">
        <v>4.1100000000000003</v>
      </c>
      <c r="H470" s="105">
        <v>105.55038759689921</v>
      </c>
      <c r="J470" s="58">
        <v>20874.906496</v>
      </c>
      <c r="K470" s="135">
        <f>AVERAGE(K471:K472)</f>
        <v>18619.649168125005</v>
      </c>
      <c r="L470" s="117">
        <v>1.4399999999999998E-2</v>
      </c>
      <c r="M470" s="117">
        <v>0.6</v>
      </c>
      <c r="N470" s="117">
        <v>5.089862060254237E-3</v>
      </c>
    </row>
    <row r="471" spans="1:14">
      <c r="A471" s="122">
        <v>4</v>
      </c>
      <c r="B471" s="121">
        <v>39943</v>
      </c>
      <c r="C471" s="57">
        <v>3</v>
      </c>
      <c r="D471" s="31">
        <v>8</v>
      </c>
      <c r="E471" s="135">
        <f>AVERAGE(E472:E473)</f>
        <v>26119.371368</v>
      </c>
      <c r="F471" s="135">
        <f>AVERAGE(F472:F473)</f>
        <v>23467.731795</v>
      </c>
      <c r="G471" s="135">
        <f>AVERAGE(G472:G473)</f>
        <v>4.59</v>
      </c>
      <c r="H471" s="105">
        <v>97.705900320394093</v>
      </c>
      <c r="J471" s="135">
        <f>AVERAGE(J472:J473)</f>
        <v>18882.075135999999</v>
      </c>
      <c r="K471" s="135">
        <f>AVERAGE(K472:K473)</f>
        <v>19285.679688750002</v>
      </c>
      <c r="L471" s="135">
        <f>AVERAGE(L472:L473)</f>
        <v>1.5899999999999997E-2</v>
      </c>
      <c r="M471" s="135">
        <f>AVERAGE(M472:M473)</f>
        <v>0.66249999999999998</v>
      </c>
      <c r="N471" s="135">
        <f>AVERAGE(N472:N473)</f>
        <v>7.3369928611263487E-3</v>
      </c>
    </row>
    <row r="472" spans="1:14">
      <c r="A472" s="122">
        <v>5</v>
      </c>
      <c r="B472" s="46">
        <v>39944</v>
      </c>
      <c r="C472" s="57">
        <v>4</v>
      </c>
      <c r="D472" s="31">
        <v>8</v>
      </c>
      <c r="E472" s="58">
        <v>24799.120591999999</v>
      </c>
      <c r="F472" s="107">
        <v>21485.129314999998</v>
      </c>
      <c r="G472" s="116">
        <v>4.0199999999999996</v>
      </c>
      <c r="H472" s="105">
        <v>97.188525759954317</v>
      </c>
      <c r="J472" s="58">
        <v>15145.516335999999</v>
      </c>
      <c r="K472" s="106">
        <v>17953.618647500003</v>
      </c>
      <c r="L472" s="117">
        <v>1.4399999999999998E-2</v>
      </c>
      <c r="M472" s="117">
        <v>0.6</v>
      </c>
      <c r="N472" s="117">
        <v>4.2440195318399678E-3</v>
      </c>
    </row>
    <row r="473" spans="1:14">
      <c r="A473" s="122">
        <v>6</v>
      </c>
      <c r="B473" s="46">
        <v>39946</v>
      </c>
      <c r="C473" s="57">
        <v>6</v>
      </c>
      <c r="D473" s="31">
        <v>8</v>
      </c>
      <c r="E473" s="58">
        <v>27439.622144000004</v>
      </c>
      <c r="F473" s="107">
        <v>25450.334275000001</v>
      </c>
      <c r="G473" s="115">
        <v>5.16</v>
      </c>
      <c r="H473" s="105">
        <v>95.686274509803923</v>
      </c>
      <c r="J473" s="58">
        <v>22618.633935999998</v>
      </c>
      <c r="K473" s="106">
        <v>20617.740730000001</v>
      </c>
      <c r="L473" s="117">
        <v>1.7399999999999999E-2</v>
      </c>
      <c r="M473" s="117">
        <v>0.72499999999999998</v>
      </c>
      <c r="N473" s="117">
        <v>1.042996619041273E-2</v>
      </c>
    </row>
    <row r="474" spans="1:14">
      <c r="A474" s="122">
        <v>7</v>
      </c>
      <c r="B474" s="46">
        <v>39948</v>
      </c>
      <c r="C474" s="57">
        <v>8</v>
      </c>
      <c r="D474" s="31">
        <v>8</v>
      </c>
      <c r="E474" s="58">
        <v>25098.045296</v>
      </c>
      <c r="F474" s="107">
        <v>23467.731795</v>
      </c>
      <c r="G474" s="115">
        <v>3.48</v>
      </c>
      <c r="H474" s="105">
        <v>103.11264169895249</v>
      </c>
      <c r="J474" s="58">
        <v>16304.971280200001</v>
      </c>
      <c r="K474" s="106">
        <v>18697.0945775</v>
      </c>
      <c r="L474" s="117">
        <v>3.5999999999999997E-2</v>
      </c>
      <c r="M474" s="117">
        <v>1.5</v>
      </c>
      <c r="N474" s="117">
        <v>1.0979162826919861E-2</v>
      </c>
    </row>
    <row r="475" spans="1:14">
      <c r="A475" s="122">
        <v>8</v>
      </c>
      <c r="B475" s="113">
        <v>39949</v>
      </c>
      <c r="C475" s="57">
        <v>9</v>
      </c>
      <c r="D475" s="31">
        <v>8</v>
      </c>
      <c r="E475" s="135">
        <f>AVERAGE(E476:E477)</f>
        <v>26312.426906000001</v>
      </c>
      <c r="F475" s="135">
        <f>AVERAGE(F476:F477)</f>
        <v>25047.618146250003</v>
      </c>
      <c r="G475" s="116">
        <v>3.11</v>
      </c>
      <c r="H475" s="135">
        <f>AVERAGE(H476:H477)</f>
        <v>100.48389770191267</v>
      </c>
      <c r="J475" s="135">
        <f t="shared" ref="J475:N476" si="42">AVERAGE(J476:J477)</f>
        <v>17152.350129539998</v>
      </c>
      <c r="K475" s="135">
        <f t="shared" si="42"/>
        <v>20617.740729999998</v>
      </c>
      <c r="L475" s="135">
        <f t="shared" si="42"/>
        <v>0.73210116384326929</v>
      </c>
      <c r="M475" s="135">
        <f t="shared" si="42"/>
        <v>30.504215160136219</v>
      </c>
      <c r="N475" s="135">
        <f t="shared" si="42"/>
        <v>0.22670456907638548</v>
      </c>
    </row>
    <row r="476" spans="1:14">
      <c r="A476" s="122">
        <v>9</v>
      </c>
      <c r="B476" s="113">
        <v>39950</v>
      </c>
      <c r="C476" s="57">
        <v>10</v>
      </c>
      <c r="D476" s="31">
        <v>8</v>
      </c>
      <c r="E476" s="135">
        <f>AVERAGE(E477:E478)</f>
        <v>26131.826564000003</v>
      </c>
      <c r="F476" s="135">
        <f>AVERAGE(F477:F478)</f>
        <v>24892.727327500001</v>
      </c>
      <c r="G476" s="116">
        <v>3.15</v>
      </c>
      <c r="H476" s="135">
        <f>AVERAGE(H477:H478)</f>
        <v>100.00625694228688</v>
      </c>
      <c r="J476" s="135">
        <f t="shared" si="42"/>
        <v>17150.65826756</v>
      </c>
      <c r="K476" s="135">
        <f t="shared" si="42"/>
        <v>20989.478694999998</v>
      </c>
      <c r="L476" s="135">
        <f t="shared" si="42"/>
        <v>0.719329600413811</v>
      </c>
      <c r="M476" s="135">
        <f t="shared" si="42"/>
        <v>29.972066683908796</v>
      </c>
      <c r="N476" s="135">
        <f t="shared" si="42"/>
        <v>0.23496228580239592</v>
      </c>
    </row>
    <row r="477" spans="1:14">
      <c r="A477" s="122">
        <v>10</v>
      </c>
      <c r="B477" s="46">
        <v>39951</v>
      </c>
      <c r="C477" s="57">
        <v>11</v>
      </c>
      <c r="D477" s="31">
        <v>8</v>
      </c>
      <c r="E477" s="58">
        <v>26493.027248000002</v>
      </c>
      <c r="F477" s="107">
        <v>25202.508965000001</v>
      </c>
      <c r="G477" s="116">
        <v>3.07</v>
      </c>
      <c r="H477" s="105">
        <v>100.96153846153845</v>
      </c>
      <c r="J477" s="58">
        <v>17154.04199152</v>
      </c>
      <c r="K477" s="106">
        <v>20246.002765000001</v>
      </c>
      <c r="L477" s="117">
        <v>0.74487272727272746</v>
      </c>
      <c r="M477" s="117">
        <v>31.036363636363646</v>
      </c>
      <c r="N477" s="117">
        <v>0.218446852350375</v>
      </c>
    </row>
    <row r="478" spans="1:14">
      <c r="A478" s="122">
        <v>11</v>
      </c>
      <c r="B478" s="113">
        <v>39952</v>
      </c>
      <c r="C478" s="57">
        <v>12</v>
      </c>
      <c r="D478" s="31">
        <v>8</v>
      </c>
      <c r="E478" s="135">
        <f>AVERAGE(E479:E480)</f>
        <v>25770.62588</v>
      </c>
      <c r="F478" s="135">
        <f>AVERAGE(F479:F480)</f>
        <v>24582.94569</v>
      </c>
      <c r="G478" s="116">
        <v>3.25</v>
      </c>
      <c r="H478" s="105">
        <v>99.050975423035297</v>
      </c>
      <c r="J478" s="135">
        <f>AVERAGE(J479:J480)</f>
        <v>17147.2745436</v>
      </c>
      <c r="K478" s="135">
        <f>AVERAGE(K479:K480)</f>
        <v>21732.954624999998</v>
      </c>
      <c r="L478" s="135">
        <f>AVERAGE(L479:L480)</f>
        <v>0.69378647355489464</v>
      </c>
      <c r="M478" s="135">
        <f>AVERAGE(M479:M480)</f>
        <v>28.907769731453946</v>
      </c>
      <c r="N478" s="135">
        <f>AVERAGE(N479:N480)</f>
        <v>0.25147771925441686</v>
      </c>
    </row>
    <row r="479" spans="1:14">
      <c r="A479" s="122">
        <v>12</v>
      </c>
      <c r="B479" s="46">
        <v>39953</v>
      </c>
      <c r="C479" s="57">
        <v>13</v>
      </c>
      <c r="D479" s="31">
        <v>8</v>
      </c>
      <c r="E479" s="58">
        <v>25646.073920000003</v>
      </c>
      <c r="F479" s="107">
        <v>24335.12038</v>
      </c>
      <c r="G479" s="116">
        <v>3.04</v>
      </c>
      <c r="H479" s="105">
        <v>84.705882352941174</v>
      </c>
      <c r="J479" s="58">
        <v>17035.468525600001</v>
      </c>
      <c r="K479" s="106">
        <v>21856.867279999999</v>
      </c>
      <c r="L479" s="117">
        <v>0.68960310358205101</v>
      </c>
      <c r="M479" s="117">
        <v>28.733462649252129</v>
      </c>
      <c r="N479" s="117">
        <v>0.25437363372550198</v>
      </c>
    </row>
    <row r="480" spans="1:14">
      <c r="A480" s="122">
        <v>13</v>
      </c>
      <c r="B480" s="46">
        <v>39955</v>
      </c>
      <c r="C480" s="57">
        <v>15</v>
      </c>
      <c r="D480" s="31">
        <v>8</v>
      </c>
      <c r="E480" s="58">
        <v>25895.17784</v>
      </c>
      <c r="F480" s="107">
        <v>24830.771000000001</v>
      </c>
      <c r="G480" s="116">
        <v>3.129</v>
      </c>
      <c r="H480" s="105">
        <v>89.901960784313715</v>
      </c>
      <c r="J480" s="58">
        <v>17259.0805616</v>
      </c>
      <c r="K480" s="106">
        <v>21609.041969999998</v>
      </c>
      <c r="L480" s="117">
        <v>0.69796984352773839</v>
      </c>
      <c r="M480" s="117">
        <v>29.082076813655767</v>
      </c>
      <c r="N480" s="117">
        <v>0.24858180478333175</v>
      </c>
    </row>
    <row r="481" spans="1:14">
      <c r="A481" s="122">
        <v>14</v>
      </c>
      <c r="B481" s="114">
        <v>39956</v>
      </c>
      <c r="C481" s="57">
        <v>16</v>
      </c>
      <c r="D481" s="31">
        <v>8</v>
      </c>
      <c r="E481" s="135">
        <f t="shared" ref="E481:G483" si="43">AVERAGE(E482:E483)</f>
        <v>24948.582944000002</v>
      </c>
      <c r="F481" s="135">
        <f t="shared" si="43"/>
        <v>23847.2143009375</v>
      </c>
      <c r="G481" s="116">
        <v>3.03</v>
      </c>
      <c r="H481" s="105">
        <v>96.025778732545675</v>
      </c>
      <c r="J481" s="135">
        <f t="shared" ref="J481:K483" si="44">AVERAGE(J482:J483)</f>
        <v>14852.819229999999</v>
      </c>
      <c r="K481" s="135">
        <f t="shared" si="44"/>
        <v>19370.869639062497</v>
      </c>
      <c r="L481" s="119">
        <f t="shared" ref="L481:N482" si="45">AVERAGE(L479:L480)</f>
        <v>0.69378647355489464</v>
      </c>
      <c r="M481" s="119">
        <f t="shared" si="45"/>
        <v>28.907769731453946</v>
      </c>
      <c r="N481" s="119">
        <f t="shared" si="45"/>
        <v>0.25147771925441686</v>
      </c>
    </row>
    <row r="482" spans="1:14">
      <c r="A482" s="122">
        <v>15</v>
      </c>
      <c r="B482" s="114">
        <v>39957</v>
      </c>
      <c r="C482" s="57">
        <v>17</v>
      </c>
      <c r="D482" s="31">
        <v>8</v>
      </c>
      <c r="E482" s="135">
        <f t="shared" si="43"/>
        <v>24749.299808</v>
      </c>
      <c r="F482" s="135">
        <f t="shared" si="43"/>
        <v>23700.068023125001</v>
      </c>
      <c r="G482" s="116">
        <v>3</v>
      </c>
      <c r="H482" s="105">
        <v>96.025778732545675</v>
      </c>
      <c r="J482" s="135">
        <f t="shared" si="44"/>
        <v>14759.40526</v>
      </c>
      <c r="K482" s="135">
        <f t="shared" si="44"/>
        <v>18898.452641874999</v>
      </c>
      <c r="L482" s="119">
        <f t="shared" si="45"/>
        <v>0.69587815854131652</v>
      </c>
      <c r="M482" s="119">
        <f t="shared" si="45"/>
        <v>28.994923272554857</v>
      </c>
      <c r="N482" s="119">
        <f t="shared" si="45"/>
        <v>0.25002976201887428</v>
      </c>
    </row>
    <row r="483" spans="1:14">
      <c r="A483" s="122">
        <v>16</v>
      </c>
      <c r="B483" s="124">
        <v>39958</v>
      </c>
      <c r="C483" s="57">
        <v>18</v>
      </c>
      <c r="D483" s="31">
        <v>8</v>
      </c>
      <c r="E483" s="135">
        <f t="shared" si="43"/>
        <v>25147.86608</v>
      </c>
      <c r="F483" s="135">
        <f t="shared" si="43"/>
        <v>23994.360578749998</v>
      </c>
      <c r="G483" s="135">
        <f t="shared" si="43"/>
        <v>2.8849999999999998</v>
      </c>
      <c r="H483" s="105">
        <v>86.093374602281344</v>
      </c>
      <c r="J483" s="135">
        <f t="shared" si="44"/>
        <v>14946.233199999999</v>
      </c>
      <c r="K483" s="135">
        <f t="shared" si="44"/>
        <v>19843.286636249999</v>
      </c>
      <c r="L483" s="135">
        <f>AVERAGE(L484:L485)</f>
        <v>0.69796984352773839</v>
      </c>
      <c r="M483" s="135">
        <f>AVERAGE(M484:M485)</f>
        <v>29.082076813655767</v>
      </c>
      <c r="N483" s="135">
        <f>AVERAGE(N484:N485)</f>
        <v>0.19735470827134011</v>
      </c>
    </row>
    <row r="484" spans="1:14">
      <c r="A484" s="122">
        <v>17</v>
      </c>
      <c r="B484" s="46">
        <v>39959</v>
      </c>
      <c r="C484" s="57">
        <v>19</v>
      </c>
      <c r="D484" s="31">
        <v>8</v>
      </c>
      <c r="E484" s="58">
        <v>24350.733536</v>
      </c>
      <c r="F484" s="107">
        <v>23405.7754675</v>
      </c>
      <c r="G484" s="116">
        <v>2.85</v>
      </c>
      <c r="H484" s="105">
        <v>96.025778732545675</v>
      </c>
      <c r="J484" s="58">
        <v>14572.577319999999</v>
      </c>
      <c r="K484" s="106">
        <v>17953.618647499999</v>
      </c>
      <c r="L484" s="117">
        <v>0.69796984352773839</v>
      </c>
      <c r="M484" s="117">
        <v>29.082076813655767</v>
      </c>
      <c r="N484" s="117">
        <v>0.20554703536902333</v>
      </c>
    </row>
    <row r="485" spans="1:14">
      <c r="A485" s="122">
        <v>18</v>
      </c>
      <c r="B485" s="46">
        <v>39960</v>
      </c>
      <c r="C485" s="57">
        <v>20</v>
      </c>
      <c r="D485" s="31">
        <v>8</v>
      </c>
      <c r="E485" s="58">
        <v>25944.998624</v>
      </c>
      <c r="F485" s="110">
        <f>AVERAGE(F479:F480)</f>
        <v>24582.94569</v>
      </c>
      <c r="G485" s="116">
        <v>2.92</v>
      </c>
      <c r="H485" s="105">
        <v>96.025778732545675</v>
      </c>
      <c r="J485" s="58">
        <v>15319.889079999999</v>
      </c>
      <c r="K485" s="110">
        <f>AVERAGE(K479:K480)</f>
        <v>21732.954624999998</v>
      </c>
      <c r="L485" s="117">
        <v>0.69796984352773839</v>
      </c>
      <c r="M485" s="117">
        <v>29.082076813655767</v>
      </c>
      <c r="N485" s="117">
        <v>0.18916238117365688</v>
      </c>
    </row>
    <row r="486" spans="1:14">
      <c r="A486" s="122">
        <v>19</v>
      </c>
      <c r="B486" s="114">
        <v>39961</v>
      </c>
      <c r="C486" s="57">
        <v>21</v>
      </c>
      <c r="D486" s="31">
        <v>8</v>
      </c>
      <c r="E486" s="110">
        <f>AVERAGE(E480:E481)</f>
        <v>25421.880391999999</v>
      </c>
      <c r="F486" s="110">
        <f>AVERAGE(F480:F481)</f>
        <v>24338.99265046875</v>
      </c>
      <c r="G486" s="116">
        <v>3.01</v>
      </c>
      <c r="H486" s="110">
        <f>AVERAGE(H480:H481)</f>
        <v>92.963869758429695</v>
      </c>
      <c r="J486" s="110">
        <f>AVERAGE(J480:J481)</f>
        <v>16055.9498958</v>
      </c>
      <c r="K486" s="110">
        <f>AVERAGE(K480:K481)</f>
        <v>20489.955804531248</v>
      </c>
      <c r="L486" s="110">
        <f>AVERAGE(L480:L481)</f>
        <v>0.69587815854131652</v>
      </c>
      <c r="M486" s="110">
        <f>AVERAGE(M480:M481)</f>
        <v>28.994923272554857</v>
      </c>
      <c r="N486" s="110">
        <f>AVERAGE(N480:N481)</f>
        <v>0.25002976201887428</v>
      </c>
    </row>
    <row r="487" spans="1:14">
      <c r="A487" s="122">
        <v>20</v>
      </c>
      <c r="B487" s="46">
        <v>39962</v>
      </c>
      <c r="C487" s="57">
        <v>22</v>
      </c>
      <c r="D487" s="31">
        <v>8</v>
      </c>
      <c r="E487" s="58">
        <v>22882.281729999999</v>
      </c>
      <c r="F487" s="107">
        <v>25450.334275000001</v>
      </c>
      <c r="G487" s="116">
        <v>2.9</v>
      </c>
      <c r="H487" s="105">
        <v>103.44827586206897</v>
      </c>
      <c r="J487" s="58">
        <v>15148.282899000002</v>
      </c>
      <c r="K487" s="106">
        <v>17272.099045000003</v>
      </c>
      <c r="L487" s="117">
        <v>0.68671270821970976</v>
      </c>
      <c r="M487" s="117">
        <v>28.613029509154572</v>
      </c>
      <c r="N487" s="117">
        <v>0.23733789872710942</v>
      </c>
    </row>
    <row r="488" spans="1:14">
      <c r="A488" s="122">
        <v>21</v>
      </c>
      <c r="B488" s="114">
        <v>39963</v>
      </c>
      <c r="C488" s="57">
        <v>23</v>
      </c>
      <c r="D488" s="31">
        <v>8</v>
      </c>
      <c r="E488" s="110">
        <f>AVERAGE(E482:E483)</f>
        <v>24948.582944000002</v>
      </c>
      <c r="F488" s="110">
        <f>AVERAGE(F482:F483)</f>
        <v>23847.2143009375</v>
      </c>
      <c r="G488" s="116">
        <v>3.01</v>
      </c>
      <c r="H488" s="110">
        <f>AVERAGE(H482:H483)</f>
        <v>91.059576667413509</v>
      </c>
      <c r="J488" s="110">
        <f>AVERAGE(J482:J483)</f>
        <v>14852.819229999999</v>
      </c>
      <c r="K488" s="110">
        <f>AVERAGE(K482:K483)</f>
        <v>19370.869639062497</v>
      </c>
      <c r="L488" s="110">
        <f>AVERAGE(L482:L483)</f>
        <v>0.69692400103452745</v>
      </c>
      <c r="M488" s="110">
        <f>AVERAGE(M482:M483)</f>
        <v>29.038500043105312</v>
      </c>
      <c r="N488" s="110">
        <f>AVERAGE(N482:N483)</f>
        <v>0.22369223514510719</v>
      </c>
    </row>
    <row r="489" spans="1:14">
      <c r="A489" s="122">
        <v>22</v>
      </c>
      <c r="B489" s="121">
        <v>39964</v>
      </c>
      <c r="C489" s="57">
        <v>24</v>
      </c>
      <c r="D489" s="31">
        <v>6</v>
      </c>
      <c r="E489" s="59">
        <f t="shared" ref="E489:G490" si="46">AVERAGE(E492)</f>
        <v>23497.886677999999</v>
      </c>
      <c r="F489" s="59">
        <f t="shared" si="46"/>
        <v>26689.460824999998</v>
      </c>
      <c r="G489" s="59">
        <f t="shared" si="46"/>
        <v>3.07</v>
      </c>
      <c r="H489" s="105">
        <v>161.4106019766397</v>
      </c>
      <c r="J489" s="59">
        <f t="shared" ref="J489:N490" si="47">AVERAGE(J492)</f>
        <v>15500.057155</v>
      </c>
      <c r="K489" s="59">
        <f t="shared" si="47"/>
        <v>22538.386882499999</v>
      </c>
      <c r="L489" s="59">
        <f t="shared" si="47"/>
        <v>2.8769151681466223</v>
      </c>
      <c r="M489" s="59">
        <f t="shared" si="47"/>
        <v>119.87146533944258</v>
      </c>
      <c r="N489" s="59">
        <f t="shared" si="47"/>
        <v>0.60172875210254229</v>
      </c>
    </row>
    <row r="490" spans="1:14">
      <c r="A490" s="122">
        <v>23</v>
      </c>
      <c r="B490" s="121">
        <v>39965</v>
      </c>
      <c r="C490" s="57">
        <v>25</v>
      </c>
      <c r="D490" s="31">
        <v>6</v>
      </c>
      <c r="E490" s="59">
        <f t="shared" si="46"/>
        <v>23475.900786999999</v>
      </c>
      <c r="F490" s="59">
        <f t="shared" si="46"/>
        <v>25450.334275000001</v>
      </c>
      <c r="G490" s="59">
        <f t="shared" si="46"/>
        <v>3.04</v>
      </c>
      <c r="H490" s="105">
        <v>124.24034863059255</v>
      </c>
      <c r="J490" s="59">
        <f t="shared" si="47"/>
        <v>15884.8102475</v>
      </c>
      <c r="K490" s="59">
        <f t="shared" si="47"/>
        <v>21113.391349999998</v>
      </c>
      <c r="L490" s="59">
        <f t="shared" si="47"/>
        <v>4.2773600564938992</v>
      </c>
      <c r="M490" s="59">
        <f t="shared" si="47"/>
        <v>178.22333568724579</v>
      </c>
      <c r="N490" s="59">
        <f t="shared" si="47"/>
        <v>1.0091313080681452</v>
      </c>
    </row>
    <row r="491" spans="1:14">
      <c r="A491" s="122">
        <v>24</v>
      </c>
      <c r="B491" s="46">
        <v>39966</v>
      </c>
      <c r="C491" s="57">
        <v>26</v>
      </c>
      <c r="D491" s="31">
        <v>6</v>
      </c>
      <c r="E491" s="58">
        <v>23014.197076</v>
      </c>
      <c r="F491" s="107">
        <v>22104.692589999999</v>
      </c>
      <c r="G491" s="116">
        <v>2.95</v>
      </c>
      <c r="H491" s="105">
        <v>152.60401721664275</v>
      </c>
      <c r="J491" s="58">
        <v>14444.734387000002</v>
      </c>
      <c r="K491" s="106">
        <v>18697.0945775</v>
      </c>
      <c r="L491" s="117">
        <v>2.8769151681466223</v>
      </c>
      <c r="M491" s="117">
        <v>119.87146533944258</v>
      </c>
      <c r="N491" s="117">
        <v>0.60831267394525856</v>
      </c>
    </row>
    <row r="492" spans="1:14">
      <c r="A492" s="122">
        <v>25</v>
      </c>
      <c r="B492" s="46">
        <v>39967</v>
      </c>
      <c r="C492" s="57">
        <v>27</v>
      </c>
      <c r="D492" s="31">
        <v>6</v>
      </c>
      <c r="E492" s="58">
        <v>23497.886677999999</v>
      </c>
      <c r="F492" s="107">
        <v>26689.460824999998</v>
      </c>
      <c r="G492" s="116">
        <v>3.07</v>
      </c>
      <c r="H492" s="105">
        <v>165.30025253807693</v>
      </c>
      <c r="J492" s="58">
        <v>15500.057155</v>
      </c>
      <c r="K492" s="106">
        <v>22538.386882499999</v>
      </c>
      <c r="L492" s="117">
        <v>2.8769151681466223</v>
      </c>
      <c r="M492" s="117">
        <v>119.87146533944258</v>
      </c>
      <c r="N492" s="117">
        <v>0.60172875210254229</v>
      </c>
    </row>
    <row r="493" spans="1:14">
      <c r="A493" s="122">
        <v>26</v>
      </c>
      <c r="B493" s="114">
        <v>39968</v>
      </c>
      <c r="C493" s="57">
        <v>28</v>
      </c>
      <c r="D493" s="31">
        <v>6</v>
      </c>
      <c r="E493" s="59">
        <f>AVERAGE(E492,E494)</f>
        <v>23475.900786999999</v>
      </c>
      <c r="F493" s="59">
        <f>AVERAGE(F492,F494)</f>
        <v>25450.334275000001</v>
      </c>
      <c r="G493" s="116">
        <v>3.04</v>
      </c>
      <c r="H493" s="105">
        <v>163.98915187376724</v>
      </c>
      <c r="J493" s="59">
        <f>AVERAGE(J492,J494)</f>
        <v>15884.8102475</v>
      </c>
      <c r="K493" s="59">
        <f>AVERAGE(K492,K494)</f>
        <v>21113.391349999998</v>
      </c>
      <c r="L493" s="59">
        <f>AVERAGE(L492,L494)</f>
        <v>4.2773600564938992</v>
      </c>
      <c r="M493" s="59">
        <f>AVERAGE(M492,M494)</f>
        <v>178.22333568724579</v>
      </c>
      <c r="N493" s="59">
        <f>AVERAGE(N492,N494)</f>
        <v>1.0091313080681452</v>
      </c>
    </row>
    <row r="494" spans="1:14">
      <c r="A494" s="122">
        <v>27</v>
      </c>
      <c r="B494" s="46">
        <v>39969</v>
      </c>
      <c r="C494" s="57">
        <v>29</v>
      </c>
      <c r="D494" s="31">
        <v>6</v>
      </c>
      <c r="E494" s="58">
        <v>23453.914896000002</v>
      </c>
      <c r="F494" s="107">
        <v>24211.207725</v>
      </c>
      <c r="G494" s="116">
        <v>3.14</v>
      </c>
      <c r="H494" s="105">
        <v>154.2713567839196</v>
      </c>
      <c r="J494" s="58">
        <v>16269.563339999999</v>
      </c>
      <c r="K494" s="106">
        <v>19688.395817500001</v>
      </c>
      <c r="L494" s="117">
        <v>5.677804944841176</v>
      </c>
      <c r="M494" s="117">
        <v>236.57520603504901</v>
      </c>
      <c r="N494" s="117">
        <v>1.4165338640337481</v>
      </c>
    </row>
    <row r="495" spans="1:14">
      <c r="A495" s="122">
        <v>28</v>
      </c>
      <c r="B495" s="121">
        <v>39970</v>
      </c>
      <c r="C495" s="57">
        <v>30</v>
      </c>
      <c r="D495" s="31">
        <v>6</v>
      </c>
      <c r="E495" s="59">
        <f t="shared" ref="E495:G496" si="48">AVERAGE(E498)</f>
        <v>22574.479255999999</v>
      </c>
      <c r="F495" s="59">
        <f t="shared" si="48"/>
        <v>24211.207725</v>
      </c>
      <c r="G495" s="59">
        <f t="shared" si="48"/>
        <v>2.96</v>
      </c>
      <c r="H495" s="105">
        <v>130.29546872341632</v>
      </c>
      <c r="J495" s="59">
        <f t="shared" ref="J495:N496" si="49">AVERAGE(J498)</f>
        <v>13807.143548</v>
      </c>
      <c r="K495" s="59">
        <f t="shared" si="49"/>
        <v>20741.653384999998</v>
      </c>
      <c r="L495" s="59">
        <f t="shared" si="49"/>
        <v>3.6055988267270269</v>
      </c>
      <c r="M495" s="59">
        <f t="shared" si="49"/>
        <v>150.23328444695946</v>
      </c>
      <c r="N495" s="59">
        <f t="shared" si="49"/>
        <v>0.83246972263101571</v>
      </c>
    </row>
    <row r="496" spans="1:14">
      <c r="A496" s="122">
        <v>29</v>
      </c>
      <c r="B496" s="121">
        <v>39972</v>
      </c>
      <c r="C496" s="57">
        <v>32</v>
      </c>
      <c r="D496" s="31">
        <v>6</v>
      </c>
      <c r="E496" s="59">
        <f>AVERAGE(E499)</f>
        <v>23937.604498000001</v>
      </c>
      <c r="F496" s="59">
        <f t="shared" si="48"/>
        <v>23839.46976</v>
      </c>
      <c r="G496" s="59">
        <f t="shared" si="48"/>
        <v>2.98</v>
      </c>
      <c r="H496" s="105">
        <v>151.08797223334668</v>
      </c>
      <c r="J496" s="59">
        <f t="shared" si="49"/>
        <v>16577.365814000001</v>
      </c>
      <c r="K496" s="59">
        <f t="shared" si="49"/>
        <v>19254.701525</v>
      </c>
      <c r="L496" s="59">
        <f t="shared" si="49"/>
        <v>3.6094565704071</v>
      </c>
      <c r="M496" s="59">
        <f t="shared" si="49"/>
        <v>150.3940237669625</v>
      </c>
      <c r="N496" s="59">
        <f t="shared" si="49"/>
        <v>0.94609954502942217</v>
      </c>
    </row>
    <row r="497" spans="1:14">
      <c r="A497" s="122">
        <v>30</v>
      </c>
      <c r="B497" s="46">
        <v>39973</v>
      </c>
      <c r="C497" s="57">
        <v>33</v>
      </c>
      <c r="D497" s="31">
        <v>6</v>
      </c>
      <c r="E497" s="58">
        <v>23673.773806000005</v>
      </c>
      <c r="F497" s="107">
        <v>24582.945690000004</v>
      </c>
      <c r="G497" s="116">
        <v>3.14</v>
      </c>
      <c r="H497" s="105">
        <v>184.29287319428499</v>
      </c>
      <c r="J497" s="58">
        <v>16533.394032</v>
      </c>
      <c r="K497" s="106">
        <v>22228.605244999999</v>
      </c>
      <c r="L497" s="117">
        <v>3.6055988267270269</v>
      </c>
      <c r="M497" s="117">
        <v>150.23328444695946</v>
      </c>
      <c r="N497" s="117">
        <v>0.75764701961941783</v>
      </c>
    </row>
    <row r="498" spans="1:14">
      <c r="A498" s="122">
        <v>31</v>
      </c>
      <c r="B498" s="46">
        <v>39975</v>
      </c>
      <c r="C498" s="57">
        <v>35</v>
      </c>
      <c r="D498" s="31">
        <v>6</v>
      </c>
      <c r="E498" s="58">
        <v>22574.479255999999</v>
      </c>
      <c r="F498" s="59">
        <f>AVERAGE(F497,F499)</f>
        <v>24211.207725</v>
      </c>
      <c r="G498" s="116">
        <v>2.96</v>
      </c>
      <c r="H498" s="105">
        <v>136.60314177377259</v>
      </c>
      <c r="J498" s="58">
        <v>13807.143548</v>
      </c>
      <c r="K498" s="59">
        <f>AVERAGE(K497,K499)</f>
        <v>20741.653384999998</v>
      </c>
      <c r="L498" s="117">
        <v>3.6055988267270269</v>
      </c>
      <c r="M498" s="117">
        <v>150.23328444695946</v>
      </c>
      <c r="N498" s="117">
        <v>0.83246972263101571</v>
      </c>
    </row>
    <row r="499" spans="1:14">
      <c r="A499" s="122">
        <v>32</v>
      </c>
      <c r="B499" s="46">
        <v>39979</v>
      </c>
      <c r="C499" s="57">
        <v>39</v>
      </c>
      <c r="D499" s="31">
        <v>6</v>
      </c>
      <c r="E499" s="58">
        <v>23937.604498000001</v>
      </c>
      <c r="F499" s="107">
        <v>23839.46976</v>
      </c>
      <c r="G499" s="116">
        <v>2.98</v>
      </c>
      <c r="H499" s="105">
        <v>143.32846715328466</v>
      </c>
      <c r="J499" s="58">
        <v>16577.365814000001</v>
      </c>
      <c r="K499" s="106">
        <v>19254.701525</v>
      </c>
      <c r="L499" s="117">
        <v>3.6094565704071</v>
      </c>
      <c r="M499" s="117">
        <v>150.3940237669625</v>
      </c>
      <c r="N499" s="117">
        <v>0.94609954502942217</v>
      </c>
    </row>
    <row r="500" spans="1:14">
      <c r="A500" s="122">
        <v>33</v>
      </c>
      <c r="B500" s="45">
        <v>39981</v>
      </c>
      <c r="C500" s="57">
        <v>41</v>
      </c>
      <c r="D500" s="31">
        <v>6</v>
      </c>
      <c r="E500" s="58">
        <v>21826.958961999997</v>
      </c>
      <c r="F500" s="107">
        <v>24768.814672500004</v>
      </c>
      <c r="G500" s="116">
        <v>2.95</v>
      </c>
      <c r="H500" s="105">
        <v>140.98360655737704</v>
      </c>
      <c r="J500" s="58">
        <v>13499.341074</v>
      </c>
      <c r="K500" s="106">
        <v>18635.13825</v>
      </c>
      <c r="L500" s="117">
        <v>7.1437387619461372</v>
      </c>
      <c r="M500" s="117">
        <v>297.65578174775567</v>
      </c>
      <c r="N500" s="117">
        <v>1.6825017568040894</v>
      </c>
    </row>
    <row r="501" spans="1:14">
      <c r="A501" s="122">
        <v>34</v>
      </c>
      <c r="B501" s="114">
        <v>39983</v>
      </c>
      <c r="C501" s="57">
        <v>43</v>
      </c>
      <c r="D501" s="31">
        <v>6</v>
      </c>
      <c r="E501" s="59">
        <f>AVERAGE(E500,E502)</f>
        <v>23661.785264999999</v>
      </c>
      <c r="F501" s="59">
        <f>AVERAGE(F500,F502)</f>
        <v>26410.657351250004</v>
      </c>
      <c r="G501" s="116">
        <v>3.06</v>
      </c>
      <c r="H501" s="98">
        <f>AVERAGE(H498:H500)</f>
        <v>140.30507182814475</v>
      </c>
      <c r="J501" s="59">
        <f>AVERAGE(J500,J502)</f>
        <v>15685.027147399998</v>
      </c>
      <c r="K501" s="59">
        <f>AVERAGE(K500,K502)</f>
        <v>18821.0072325</v>
      </c>
      <c r="L501" s="98">
        <f>AVERAGE(L498:L500)</f>
        <v>4.7862647196934214</v>
      </c>
      <c r="M501" s="98">
        <f>AVERAGE(M498:M500)</f>
        <v>199.42769665389255</v>
      </c>
      <c r="N501" s="98">
        <f>AVERAGE(N498:N500)</f>
        <v>1.1536903414881758</v>
      </c>
    </row>
    <row r="502" spans="1:14">
      <c r="A502" s="122">
        <v>35</v>
      </c>
      <c r="B502" s="46">
        <v>39986</v>
      </c>
      <c r="C502" s="57">
        <v>46</v>
      </c>
      <c r="D502" s="31">
        <v>6</v>
      </c>
      <c r="E502" s="58">
        <v>25496.611568000004</v>
      </c>
      <c r="F502" s="107">
        <v>28052.500029999999</v>
      </c>
      <c r="G502" s="116">
        <v>3.13</v>
      </c>
      <c r="H502" s="105">
        <v>152.46548933494159</v>
      </c>
      <c r="J502" s="58">
        <v>17870.713220799997</v>
      </c>
      <c r="K502" s="106">
        <v>19006.876215</v>
      </c>
      <c r="L502" s="117">
        <v>5.3811443846562135</v>
      </c>
      <c r="M502" s="117">
        <v>224.21434936067556</v>
      </c>
      <c r="N502" s="117">
        <v>1.2797685953118285</v>
      </c>
    </row>
    <row r="503" spans="1:14">
      <c r="A503" s="122">
        <v>36</v>
      </c>
      <c r="B503" s="45">
        <v>39988</v>
      </c>
      <c r="C503" s="57">
        <v>48</v>
      </c>
      <c r="D503" s="31">
        <v>4</v>
      </c>
      <c r="E503" s="58">
        <v>26841.772736000003</v>
      </c>
      <c r="F503" s="107">
        <v>27804.674719999995</v>
      </c>
      <c r="G503" s="116">
        <v>3.02</v>
      </c>
      <c r="H503" s="105">
        <v>191.39324010175145</v>
      </c>
      <c r="J503" s="58">
        <v>14448.025360000001</v>
      </c>
      <c r="K503" s="106">
        <v>18635.13825</v>
      </c>
      <c r="L503" s="117">
        <v>3.2087878656929258</v>
      </c>
      <c r="M503" s="117">
        <v>133.69949440387191</v>
      </c>
      <c r="N503" s="117">
        <v>0.37405127534936283</v>
      </c>
    </row>
    <row r="504" spans="1:14">
      <c r="A504" s="122">
        <v>37</v>
      </c>
      <c r="B504" s="46">
        <v>39990</v>
      </c>
      <c r="C504" s="57">
        <v>50</v>
      </c>
      <c r="D504" s="31">
        <v>4</v>
      </c>
      <c r="E504" s="58">
        <v>25646.073920000003</v>
      </c>
      <c r="F504" s="107">
        <v>25202.508965000001</v>
      </c>
      <c r="G504" s="116">
        <v>2.97</v>
      </c>
      <c r="H504" s="105">
        <v>232.93148090974583</v>
      </c>
      <c r="J504" s="58">
        <v>19778.849248000002</v>
      </c>
      <c r="K504" s="106">
        <v>19006.876215</v>
      </c>
      <c r="L504" s="117">
        <v>5.3736453421319741</v>
      </c>
      <c r="M504" s="117">
        <v>223.9018892554989</v>
      </c>
      <c r="N504" s="117">
        <v>1.0872451039164783</v>
      </c>
    </row>
    <row r="505" spans="1:14">
      <c r="A505" s="122">
        <v>38</v>
      </c>
      <c r="B505" s="46">
        <v>39993</v>
      </c>
      <c r="C505" s="57">
        <v>53</v>
      </c>
      <c r="D505" s="31">
        <v>4</v>
      </c>
      <c r="E505" s="58">
        <v>24001.988047999999</v>
      </c>
      <c r="F505" s="107">
        <v>24830.771000000001</v>
      </c>
      <c r="G505" s="116">
        <v>3.06</v>
      </c>
      <c r="H505" s="105">
        <v>230.46813532651456</v>
      </c>
      <c r="J505" s="58">
        <v>18134.763375999999</v>
      </c>
      <c r="K505" s="106">
        <v>19750.352145000001</v>
      </c>
      <c r="L505" s="117">
        <v>2.8340213591510883</v>
      </c>
      <c r="M505" s="117">
        <v>118.08422329796201</v>
      </c>
      <c r="N505" s="117">
        <v>0.57953394592603547</v>
      </c>
    </row>
    <row r="506" spans="1:14">
      <c r="A506" s="122">
        <v>39</v>
      </c>
      <c r="B506" s="46">
        <v>39995</v>
      </c>
      <c r="C506" s="57">
        <v>55</v>
      </c>
      <c r="D506" s="31">
        <v>4</v>
      </c>
      <c r="E506" s="58">
        <v>26941.414304000005</v>
      </c>
      <c r="F506" s="107">
        <v>25450.334275000001</v>
      </c>
      <c r="G506" s="116">
        <v>3.11</v>
      </c>
      <c r="H506" s="105">
        <v>230.46813532651456</v>
      </c>
      <c r="J506" s="58">
        <v>18882.075135999999</v>
      </c>
      <c r="K506" s="106">
        <v>19378.61418</v>
      </c>
      <c r="L506" s="117">
        <v>4.8816172254454155</v>
      </c>
      <c r="M506" s="117">
        <v>203.40071772689234</v>
      </c>
      <c r="N506" s="117">
        <v>0.72672946563161134</v>
      </c>
    </row>
    <row r="507" spans="1:14">
      <c r="A507" s="122">
        <v>40</v>
      </c>
      <c r="B507" s="46">
        <v>39997</v>
      </c>
      <c r="C507" s="57">
        <v>57</v>
      </c>
      <c r="D507" s="31">
        <v>4</v>
      </c>
      <c r="E507" s="58">
        <v>25396.97</v>
      </c>
      <c r="F507" s="107">
        <v>25450.334275000001</v>
      </c>
      <c r="G507" s="116">
        <v>3.11</v>
      </c>
      <c r="H507" s="105">
        <v>243.83692903429747</v>
      </c>
      <c r="J507" s="58">
        <v>17512.003575999996</v>
      </c>
      <c r="K507" s="106">
        <v>19378.61418</v>
      </c>
      <c r="L507" s="117">
        <v>4.8647321537567692</v>
      </c>
      <c r="M507" s="117">
        <v>202.69717307319866</v>
      </c>
      <c r="N507" s="117">
        <v>0.69964699410904918</v>
      </c>
    </row>
    <row r="508" spans="1:14">
      <c r="A508" s="122">
        <v>41</v>
      </c>
      <c r="B508" s="46">
        <v>40000</v>
      </c>
      <c r="C508" s="57">
        <v>60</v>
      </c>
      <c r="D508" s="31">
        <v>4</v>
      </c>
      <c r="E508" s="58">
        <v>25795.536271999998</v>
      </c>
      <c r="F508" s="107">
        <v>24037.730007999999</v>
      </c>
      <c r="G508" s="116">
        <v>3</v>
      </c>
      <c r="H508" s="105">
        <v>211.78567340436993</v>
      </c>
      <c r="J508" s="58">
        <v>17736.197103999999</v>
      </c>
      <c r="K508" s="106">
        <v>18882.96356</v>
      </c>
      <c r="L508" s="117">
        <v>4.8374972562648626</v>
      </c>
      <c r="M508" s="117">
        <v>201.56238567770259</v>
      </c>
      <c r="N508" s="117">
        <v>0.78368960823195288</v>
      </c>
    </row>
    <row r="509" spans="1:14">
      <c r="A509" s="122">
        <v>42</v>
      </c>
      <c r="B509" s="46">
        <v>40002</v>
      </c>
      <c r="C509" s="57">
        <v>62</v>
      </c>
      <c r="D509" s="31">
        <v>4</v>
      </c>
      <c r="E509" s="58">
        <v>26243.923328000001</v>
      </c>
      <c r="F509" s="107">
        <v>27804.674719999995</v>
      </c>
      <c r="G509" s="116">
        <v>3.01</v>
      </c>
      <c r="H509" s="105">
        <v>229.14990890073554</v>
      </c>
      <c r="J509" s="58">
        <v>18882.075135999999</v>
      </c>
      <c r="K509" s="106">
        <v>19750.352145000001</v>
      </c>
      <c r="L509" s="117">
        <v>4.747310713966157</v>
      </c>
      <c r="M509" s="117">
        <v>197.80461308192324</v>
      </c>
      <c r="N509" s="117">
        <v>0.77814490523168012</v>
      </c>
    </row>
    <row r="510" spans="1:14">
      <c r="A510" s="122">
        <v>43</v>
      </c>
      <c r="B510" s="46">
        <v>40007</v>
      </c>
      <c r="C510" s="57">
        <v>67</v>
      </c>
      <c r="D510" s="31">
        <v>4</v>
      </c>
      <c r="E510" s="58">
        <v>25334.694020000003</v>
      </c>
      <c r="F510" s="107">
        <v>25921.202363999997</v>
      </c>
      <c r="G510" s="116">
        <v>3.07</v>
      </c>
      <c r="H510" s="105">
        <v>249.93031358885017</v>
      </c>
      <c r="J510" s="58">
        <v>19629.386896</v>
      </c>
      <c r="K510" s="106">
        <v>21670.998297500002</v>
      </c>
      <c r="L510" s="117">
        <v>6.4277105964336947</v>
      </c>
      <c r="M510" s="117">
        <v>267.82127485140398</v>
      </c>
      <c r="N510" s="117">
        <v>1.2464582029790976</v>
      </c>
    </row>
    <row r="511" spans="1:14">
      <c r="A511" s="122">
        <v>44</v>
      </c>
      <c r="B511" s="46">
        <v>40009</v>
      </c>
      <c r="C511" s="57">
        <v>69</v>
      </c>
      <c r="D511" s="31">
        <v>4</v>
      </c>
      <c r="E511" s="58">
        <v>27489.442928000004</v>
      </c>
      <c r="F511" s="107">
        <v>25623.811991999999</v>
      </c>
      <c r="G511" s="116">
        <v>3.03</v>
      </c>
      <c r="H511" s="105">
        <v>240</v>
      </c>
      <c r="J511" s="58">
        <v>19853.580424</v>
      </c>
      <c r="K511" s="106">
        <v>20246.002765000001</v>
      </c>
      <c r="L511" s="117">
        <v>8.7615416567682711</v>
      </c>
      <c r="M511" s="117">
        <v>365.06423569867792</v>
      </c>
      <c r="N511" s="117">
        <v>1.3219972638415314</v>
      </c>
    </row>
    <row r="512" spans="1:14">
      <c r="A512" s="122">
        <v>45</v>
      </c>
      <c r="B512" s="46">
        <v>40011</v>
      </c>
      <c r="C512" s="57">
        <v>71</v>
      </c>
      <c r="D512" s="31">
        <v>4</v>
      </c>
      <c r="E512" s="58">
        <v>22407.722959999999</v>
      </c>
      <c r="F512" s="107">
        <v>26317.722859999998</v>
      </c>
      <c r="G512" s="116">
        <v>3.18</v>
      </c>
      <c r="H512" s="105">
        <v>237.89992952783652</v>
      </c>
      <c r="J512" s="58">
        <v>17636.555536</v>
      </c>
      <c r="K512" s="106">
        <v>21856.867279999999</v>
      </c>
      <c r="L512" s="117">
        <v>8.7615416567682711</v>
      </c>
      <c r="M512" s="117">
        <v>365.06423569867792</v>
      </c>
      <c r="N512" s="117">
        <v>2.1344251406453885</v>
      </c>
    </row>
    <row r="513" spans="1:14">
      <c r="A513" s="122">
        <v>46</v>
      </c>
      <c r="B513" s="46">
        <v>40014</v>
      </c>
      <c r="C513" s="57">
        <v>74</v>
      </c>
      <c r="D513" s="31">
        <v>2</v>
      </c>
      <c r="E513" s="58">
        <v>23204.855504000003</v>
      </c>
      <c r="F513" s="107">
        <v>21732.954624999998</v>
      </c>
      <c r="G513" s="116">
        <v>3.32</v>
      </c>
      <c r="H513" s="105">
        <v>418.61407249466947</v>
      </c>
      <c r="J513" s="58">
        <v>15967.559272</v>
      </c>
      <c r="K513" s="106">
        <v>19874.264800000001</v>
      </c>
      <c r="L513" s="117">
        <v>5.4033387888707045</v>
      </c>
      <c r="M513" s="117">
        <v>225.13911620294598</v>
      </c>
      <c r="N513" s="117">
        <v>0.49316403013957438</v>
      </c>
    </row>
    <row r="514" spans="1:14">
      <c r="A514" s="122">
        <v>47</v>
      </c>
      <c r="B514" s="46">
        <v>40016</v>
      </c>
      <c r="C514" s="57">
        <v>76</v>
      </c>
      <c r="D514" s="31">
        <v>2</v>
      </c>
      <c r="E514" s="58">
        <v>26293.744112000004</v>
      </c>
      <c r="F514" s="98">
        <f>AVERAGE(F513,F515)</f>
        <v>21794.910952499999</v>
      </c>
      <c r="G514" s="116">
        <v>3.34</v>
      </c>
      <c r="H514" s="105">
        <v>413.67521367521368</v>
      </c>
      <c r="J514" s="58">
        <v>18060.032199999998</v>
      </c>
      <c r="K514" s="98">
        <f>AVERAGE(K513,K515)</f>
        <v>19874.264800000001</v>
      </c>
      <c r="L514" s="117">
        <v>7.9078008178581127</v>
      </c>
      <c r="M514" s="117">
        <v>329.49170074408806</v>
      </c>
      <c r="N514" s="117">
        <v>0.64197766946068557</v>
      </c>
    </row>
    <row r="515" spans="1:14">
      <c r="A515" s="122">
        <v>48</v>
      </c>
      <c r="B515" s="46">
        <v>40018</v>
      </c>
      <c r="C515" s="57">
        <v>78</v>
      </c>
      <c r="D515" s="31">
        <v>2</v>
      </c>
      <c r="E515" s="58">
        <v>24350.733536</v>
      </c>
      <c r="F515" s="107">
        <v>21856.867279999999</v>
      </c>
      <c r="G515" s="116">
        <v>3.37</v>
      </c>
      <c r="H515" s="105">
        <v>432.22222222222217</v>
      </c>
      <c r="J515" s="58">
        <v>19180.99984</v>
      </c>
      <c r="K515" s="106">
        <v>19874.264800000001</v>
      </c>
      <c r="L515" s="117">
        <v>5.3640280657227803</v>
      </c>
      <c r="M515" s="117">
        <v>223.50116940511586</v>
      </c>
      <c r="N515" s="117">
        <v>0.66379678531800557</v>
      </c>
    </row>
    <row r="516" spans="1:14">
      <c r="A516" s="122">
        <v>49</v>
      </c>
      <c r="B516" s="46">
        <v>40021</v>
      </c>
      <c r="C516" s="57">
        <v>81</v>
      </c>
      <c r="D516" s="31">
        <v>2</v>
      </c>
      <c r="E516" s="58">
        <v>27937.829984000004</v>
      </c>
      <c r="F516" s="98">
        <f>AVERAGE(F515,F517)</f>
        <v>22972.081174999999</v>
      </c>
      <c r="G516" s="116">
        <v>3.19</v>
      </c>
      <c r="H516" s="105">
        <v>417.39631336405529</v>
      </c>
      <c r="J516" s="58">
        <v>21597.307864000002</v>
      </c>
      <c r="K516" s="98">
        <f>AVERAGE(K515,K517)</f>
        <v>20307.959092500001</v>
      </c>
      <c r="L516" s="117">
        <v>8.5795601068800753</v>
      </c>
      <c r="M516" s="117">
        <v>357.48167112000311</v>
      </c>
      <c r="N516" s="117">
        <v>0.89641839059360562</v>
      </c>
    </row>
    <row r="517" spans="1:14">
      <c r="A517" s="122">
        <v>50</v>
      </c>
      <c r="B517" s="46">
        <v>40023</v>
      </c>
      <c r="C517" s="57">
        <v>83</v>
      </c>
      <c r="D517" s="31">
        <v>2</v>
      </c>
      <c r="E517" s="58">
        <v>26791.951952000003</v>
      </c>
      <c r="F517" s="107">
        <v>24087.29507</v>
      </c>
      <c r="G517" s="116">
        <v>3.29</v>
      </c>
      <c r="H517" s="105">
        <v>445.33799533799532</v>
      </c>
      <c r="J517" s="58">
        <v>21896.232567999999</v>
      </c>
      <c r="K517" s="106">
        <v>20741.653385000001</v>
      </c>
      <c r="L517" s="117">
        <v>7.1103735766866079</v>
      </c>
      <c r="M517" s="117">
        <v>296.26556569527531</v>
      </c>
      <c r="N517" s="117">
        <v>0.90179021777745627</v>
      </c>
    </row>
    <row r="518" spans="1:14">
      <c r="A518" s="122">
        <v>51</v>
      </c>
      <c r="B518" s="46">
        <v>40025</v>
      </c>
      <c r="C518" s="57">
        <v>85</v>
      </c>
      <c r="D518" s="31">
        <v>2</v>
      </c>
      <c r="E518" s="58">
        <v>24300.912752</v>
      </c>
      <c r="F518" s="110">
        <f>AVERAGE(F515:F517)</f>
        <v>22972.081174999999</v>
      </c>
      <c r="G518" s="116">
        <v>3.2</v>
      </c>
      <c r="H518" s="105">
        <v>480.60606060606057</v>
      </c>
      <c r="J518" s="58">
        <v>20401.609047999998</v>
      </c>
      <c r="K518" s="110">
        <f>AVERAGE(K515:K517)</f>
        <v>20307.959092499997</v>
      </c>
      <c r="L518" s="117">
        <v>7.1180562659846549</v>
      </c>
      <c r="M518" s="117">
        <v>296.58567774936063</v>
      </c>
      <c r="N518" s="117">
        <v>1.0502785084222646</v>
      </c>
    </row>
    <row r="519" spans="1:14">
      <c r="A519" s="122">
        <v>52</v>
      </c>
      <c r="B519" s="46">
        <v>40028</v>
      </c>
      <c r="C519" s="57">
        <v>88</v>
      </c>
      <c r="D519" s="31">
        <v>2</v>
      </c>
      <c r="E519" s="58">
        <v>24699.479024</v>
      </c>
      <c r="F519" s="110">
        <f>AVERAGE(F516:F518)</f>
        <v>23343.819139999996</v>
      </c>
      <c r="G519" s="116">
        <v>3.34</v>
      </c>
      <c r="H519" s="105">
        <v>411.42857142857139</v>
      </c>
      <c r="J519" s="58">
        <v>17786.017887999998</v>
      </c>
      <c r="K519" s="110">
        <f>AVERAGE(K516:K518)</f>
        <v>20452.523856666667</v>
      </c>
      <c r="L519" s="117">
        <v>4.7574888421383763</v>
      </c>
      <c r="M519" s="117">
        <v>198.22870175576568</v>
      </c>
      <c r="N519" s="117">
        <v>0.4624951388028028</v>
      </c>
    </row>
    <row r="520" spans="1:14">
      <c r="A520" s="122">
        <v>53</v>
      </c>
      <c r="B520" s="114">
        <v>40029</v>
      </c>
      <c r="C520" s="57">
        <v>89</v>
      </c>
      <c r="D520" s="31">
        <v>2</v>
      </c>
      <c r="E520" s="110">
        <f>AVERAGE(E517:E519)</f>
        <v>25264.114576000004</v>
      </c>
      <c r="F520" s="110">
        <f>AVERAGE(F517:F519)</f>
        <v>23467.731795</v>
      </c>
      <c r="G520" s="116">
        <v>3.37</v>
      </c>
      <c r="H520" s="59">
        <f>AVERAGE(H519,H521)</f>
        <v>394.60317460317458</v>
      </c>
      <c r="J520" s="110">
        <f>AVERAGE(J517:J519)</f>
        <v>20027.953167999996</v>
      </c>
      <c r="K520" s="110">
        <f>AVERAGE(K517:K519)</f>
        <v>20500.71211138889</v>
      </c>
      <c r="L520" s="59">
        <f>AVERAGE(L519,L521)</f>
        <v>4.7574888421383763</v>
      </c>
      <c r="M520" s="59">
        <f>AVERAGE(M519,M521)</f>
        <v>198.22870175576568</v>
      </c>
      <c r="N520" s="59">
        <f>AVERAGE(N519,N521)</f>
        <v>0.56804019246041437</v>
      </c>
    </row>
    <row r="521" spans="1:14">
      <c r="A521" s="122">
        <v>54</v>
      </c>
      <c r="B521" s="46">
        <v>40030</v>
      </c>
      <c r="C521" s="57">
        <v>90</v>
      </c>
      <c r="D521" s="31">
        <v>2</v>
      </c>
      <c r="E521" s="58">
        <v>24948.582944000002</v>
      </c>
      <c r="F521" s="110">
        <f>AVERAGE(F518:F520)</f>
        <v>23261.21070333333</v>
      </c>
      <c r="G521" s="116">
        <v>3.53</v>
      </c>
      <c r="H521" s="105">
        <v>377.77777777777777</v>
      </c>
      <c r="J521" s="58">
        <v>19778.849248000002</v>
      </c>
      <c r="K521" s="110">
        <f>AVERAGE(K518:K520)</f>
        <v>20420.398353518514</v>
      </c>
      <c r="L521" s="117">
        <v>4.7574888421383763</v>
      </c>
      <c r="M521" s="117">
        <v>198.22870175576568</v>
      </c>
      <c r="N521" s="117">
        <v>0.67358524611802595</v>
      </c>
    </row>
    <row r="522" spans="1:14">
      <c r="A522" s="122">
        <v>55</v>
      </c>
      <c r="B522" s="46">
        <v>40032</v>
      </c>
      <c r="C522" s="57">
        <v>92</v>
      </c>
      <c r="D522" s="31">
        <v>2</v>
      </c>
      <c r="E522" s="58">
        <v>25396.97</v>
      </c>
      <c r="F522" s="107">
        <v>27804.674719999995</v>
      </c>
      <c r="G522" s="116">
        <v>3.1</v>
      </c>
      <c r="H522" s="105">
        <v>371.63561076604555</v>
      </c>
      <c r="J522" s="58">
        <v>18882.075135999999</v>
      </c>
      <c r="K522" s="106">
        <v>24459.033035</v>
      </c>
      <c r="L522" s="117">
        <v>4.5911564856926299</v>
      </c>
      <c r="M522" s="117">
        <v>191.29818690385957</v>
      </c>
      <c r="N522" s="117">
        <v>0.52434451497284529</v>
      </c>
    </row>
    <row r="523" spans="1:14">
      <c r="A523" s="122">
        <v>56</v>
      </c>
      <c r="B523" s="46">
        <v>40035</v>
      </c>
      <c r="C523" s="57">
        <v>95</v>
      </c>
      <c r="D523" s="31">
        <v>1</v>
      </c>
      <c r="E523" s="58">
        <v>25149.0854</v>
      </c>
      <c r="F523" s="135">
        <f>AVERAGE(F524:F526)</f>
        <v>27614.033418962961</v>
      </c>
      <c r="G523" s="116">
        <v>3.57</v>
      </c>
      <c r="H523" s="105">
        <v>728.12474218298814</v>
      </c>
      <c r="J523" s="58">
        <v>16244.875008000001</v>
      </c>
      <c r="K523" s="135">
        <f>AVERAGE(K524:K526)</f>
        <v>22848.444494814816</v>
      </c>
      <c r="L523" s="117">
        <v>14.328604899151818</v>
      </c>
      <c r="M523" s="117">
        <v>591.07683965423757</v>
      </c>
      <c r="N523" s="117">
        <v>0.60502504092694698</v>
      </c>
    </row>
    <row r="524" spans="1:14">
      <c r="A524" s="122">
        <v>57</v>
      </c>
      <c r="B524" s="46">
        <v>40036</v>
      </c>
      <c r="C524" s="57">
        <v>96</v>
      </c>
      <c r="D524" s="31">
        <v>1</v>
      </c>
      <c r="E524" s="58">
        <v>27489.442928000004</v>
      </c>
      <c r="F524" s="135">
        <f>AVERAGE(F525:F527)</f>
        <v>26670.392504222222</v>
      </c>
      <c r="G524" s="59">
        <f>AVERAGE(G523,G525)</f>
        <v>3.4649999999999999</v>
      </c>
      <c r="H524" s="59">
        <f>AVERAGE(H523,H525)</f>
        <v>696.98997290144882</v>
      </c>
      <c r="J524" s="58">
        <v>22568.813151999999</v>
      </c>
      <c r="K524" s="135">
        <f>AVERAGE(K525:K527)</f>
        <v>22166.855898611113</v>
      </c>
      <c r="L524" s="59">
        <f>AVERAGE(L523,L525)</f>
        <v>14.431488538407883</v>
      </c>
      <c r="M524" s="59">
        <f>AVERAGE(M523,M525)</f>
        <v>602.99512796026079</v>
      </c>
      <c r="N524" s="59">
        <f>AVERAGE(N523,N525)</f>
        <v>0.92526303316763236</v>
      </c>
    </row>
    <row r="525" spans="1:14">
      <c r="A525" s="122">
        <v>58</v>
      </c>
      <c r="B525" s="46">
        <v>40037</v>
      </c>
      <c r="C525" s="57">
        <v>97</v>
      </c>
      <c r="D525" s="31">
        <v>1</v>
      </c>
      <c r="E525" s="58">
        <v>28087.292336000006</v>
      </c>
      <c r="F525" s="135">
        <f>AVERAGE(F526:F528)</f>
        <v>27189.397102666666</v>
      </c>
      <c r="G525" s="116">
        <v>3.36</v>
      </c>
      <c r="H525" s="105">
        <v>665.8552036199095</v>
      </c>
      <c r="J525" s="58">
        <v>21970.963743999997</v>
      </c>
      <c r="K525" s="135">
        <f>AVERAGE(K526:K528)</f>
        <v>22352.673135833335</v>
      </c>
      <c r="L525" s="117">
        <v>14.534372177663949</v>
      </c>
      <c r="M525" s="117">
        <v>614.913416266284</v>
      </c>
      <c r="N525" s="117">
        <v>1.2455010254083179</v>
      </c>
    </row>
    <row r="526" spans="1:14">
      <c r="A526" s="122">
        <v>59</v>
      </c>
      <c r="B526" s="109">
        <v>40038</v>
      </c>
      <c r="C526" s="57">
        <v>98</v>
      </c>
      <c r="D526" s="31">
        <v>1</v>
      </c>
      <c r="E526" s="110">
        <f>AVERAGE(E523:E525)</f>
        <v>26908.606887999998</v>
      </c>
      <c r="F526" s="107">
        <v>28982.310649999996</v>
      </c>
      <c r="G526" s="59">
        <f>AVERAGE(G525,G527)</f>
        <v>3.3499999999999996</v>
      </c>
      <c r="H526" s="59">
        <f>AVERAGE(H525,H527)</f>
        <v>669.46606334841624</v>
      </c>
      <c r="J526" s="110">
        <f>AVERAGE(J523:J525)</f>
        <v>20261.550634666666</v>
      </c>
      <c r="K526" s="106">
        <v>24025.804449999996</v>
      </c>
      <c r="L526" s="59">
        <f>AVERAGE(L525,L527)</f>
        <v>11.611370624601539</v>
      </c>
      <c r="M526" s="59">
        <f>AVERAGE(M525,M527)</f>
        <v>517.82982181471641</v>
      </c>
      <c r="N526" s="59">
        <f>AVERAGE(N525,N527)</f>
        <v>0.96187982879028788</v>
      </c>
    </row>
    <row r="527" spans="1:14">
      <c r="A527" s="122">
        <v>60</v>
      </c>
      <c r="B527" s="46">
        <v>40039</v>
      </c>
      <c r="C527" s="57">
        <v>99</v>
      </c>
      <c r="D527" s="31">
        <v>1</v>
      </c>
      <c r="E527" s="58">
        <v>26742.131168</v>
      </c>
      <c r="F527" s="107">
        <v>23839.46976</v>
      </c>
      <c r="G527" s="116">
        <v>3.34</v>
      </c>
      <c r="H527" s="105">
        <v>673.07692307692298</v>
      </c>
      <c r="J527" s="58">
        <v>20874.906496</v>
      </c>
      <c r="K527" s="106">
        <v>20122.090110000001</v>
      </c>
      <c r="L527" s="117">
        <v>8.68836907153913</v>
      </c>
      <c r="M527" s="117">
        <v>420.74622736314882</v>
      </c>
      <c r="N527" s="117">
        <v>0.6782586321722579</v>
      </c>
    </row>
    <row r="528" spans="1:14">
      <c r="A528" s="122">
        <v>61</v>
      </c>
      <c r="B528" s="46">
        <v>40042</v>
      </c>
      <c r="C528" s="57">
        <v>102</v>
      </c>
      <c r="D528" s="96">
        <v>1</v>
      </c>
      <c r="E528" s="58">
        <v>25994.819408000003</v>
      </c>
      <c r="F528" s="107">
        <v>28746.410897999998</v>
      </c>
      <c r="G528" s="116">
        <v>3.39</v>
      </c>
      <c r="H528" s="105">
        <v>710.31746031746036</v>
      </c>
      <c r="J528" s="58">
        <v>20825.085711999996</v>
      </c>
      <c r="K528" s="106">
        <v>22910.124847499999</v>
      </c>
      <c r="L528" s="117">
        <v>15.117744520457967</v>
      </c>
      <c r="M528" s="117">
        <v>629.90602168574867</v>
      </c>
      <c r="N528" s="117">
        <v>1.0030467156129992</v>
      </c>
    </row>
    <row r="529" spans="1:16">
      <c r="A529" s="122">
        <v>62</v>
      </c>
      <c r="B529" s="46">
        <v>40045</v>
      </c>
      <c r="C529" s="57">
        <v>105</v>
      </c>
      <c r="D529" s="31">
        <v>1</v>
      </c>
      <c r="E529" s="58">
        <v>26592.668816000001</v>
      </c>
      <c r="F529" s="76">
        <f>AVERAGE(F527:F528)</f>
        <v>26292.940328999997</v>
      </c>
      <c r="G529" s="59">
        <f>AVERAGE(G528,G530)</f>
        <v>3.49</v>
      </c>
      <c r="H529" s="105">
        <v>755.55555555555554</v>
      </c>
      <c r="J529" s="58">
        <v>22718.275504000001</v>
      </c>
      <c r="K529" s="76">
        <f>AVERAGE(K527:K528)</f>
        <v>21516.10747875</v>
      </c>
      <c r="L529" s="117">
        <v>8.9055273833671418</v>
      </c>
      <c r="M529" s="117">
        <v>392.25876969126205</v>
      </c>
      <c r="N529" s="117">
        <v>0.66645172365095529</v>
      </c>
    </row>
    <row r="530" spans="1:16">
      <c r="A530" s="122">
        <v>63</v>
      </c>
      <c r="B530" s="114">
        <v>40046</v>
      </c>
      <c r="C530" s="57">
        <v>106</v>
      </c>
      <c r="D530" s="31">
        <v>1</v>
      </c>
      <c r="E530" s="76">
        <f>AVERAGE(E528:E529)</f>
        <v>26293.744112</v>
      </c>
      <c r="F530" s="76">
        <f>AVERAGE(F528:F529)</f>
        <v>27519.675613499996</v>
      </c>
      <c r="G530" s="116">
        <v>3.59</v>
      </c>
      <c r="H530" s="76">
        <f>AVERAGE(H528:H529)</f>
        <v>732.93650793650795</v>
      </c>
      <c r="J530" s="76">
        <f>AVERAGE(J528:J529)</f>
        <v>21771.680607999999</v>
      </c>
      <c r="K530" s="76">
        <f>AVERAGE(K528:K529)</f>
        <v>22213.116163125</v>
      </c>
      <c r="L530" s="76">
        <f t="shared" ref="L530:N533" si="50">AVERAGE(L528:L529)</f>
        <v>12.011635951912554</v>
      </c>
      <c r="M530" s="76">
        <f t="shared" si="50"/>
        <v>511.08239568850536</v>
      </c>
      <c r="N530" s="76">
        <f t="shared" si="50"/>
        <v>0.83474921963197724</v>
      </c>
    </row>
    <row r="531" spans="1:16">
      <c r="A531" s="122">
        <v>64</v>
      </c>
      <c r="B531" s="46">
        <v>40049</v>
      </c>
      <c r="C531" s="57">
        <v>109</v>
      </c>
      <c r="D531" s="31">
        <v>1</v>
      </c>
      <c r="E531" s="58">
        <v>27589.084496000003</v>
      </c>
      <c r="F531" s="107">
        <v>27432.936754999999</v>
      </c>
      <c r="G531" s="116">
        <v>3.56</v>
      </c>
      <c r="H531" s="76">
        <f>AVERAGE(H529:H530)</f>
        <v>744.2460317460318</v>
      </c>
      <c r="J531" s="58">
        <v>22220.067664000002</v>
      </c>
      <c r="K531" s="106">
        <v>26069.897549999994</v>
      </c>
      <c r="L531" s="76">
        <f t="shared" si="50"/>
        <v>10.458581667639848</v>
      </c>
      <c r="M531" s="76">
        <f t="shared" si="50"/>
        <v>451.6705826898837</v>
      </c>
      <c r="N531" s="76">
        <f t="shared" si="50"/>
        <v>0.75060047164146626</v>
      </c>
    </row>
    <row r="532" spans="1:16">
      <c r="A532" s="122">
        <v>65</v>
      </c>
      <c r="B532" s="121">
        <v>40050</v>
      </c>
      <c r="C532" s="57">
        <v>110</v>
      </c>
      <c r="D532" s="31">
        <v>1</v>
      </c>
      <c r="E532" s="59">
        <f>AVERAGE(E531,E533)</f>
        <v>26717.220776000002</v>
      </c>
      <c r="F532" s="59">
        <f>AVERAGE(F531,F533)</f>
        <v>26813.373479999995</v>
      </c>
      <c r="G532" s="59">
        <f>AVERAGE(G531,G533)</f>
        <v>3.48</v>
      </c>
      <c r="H532" s="105">
        <v>740.74074074074076</v>
      </c>
      <c r="J532" s="59">
        <f>AVERAGE(J531,J533)</f>
        <v>21522.576688000001</v>
      </c>
      <c r="K532" s="59">
        <f>AVERAGE(K531,K533)</f>
        <v>24892.727327499997</v>
      </c>
      <c r="L532" s="76">
        <f t="shared" si="50"/>
        <v>11.2351088097762</v>
      </c>
      <c r="M532" s="76">
        <f t="shared" si="50"/>
        <v>481.37648918919456</v>
      </c>
      <c r="N532" s="76">
        <f t="shared" si="50"/>
        <v>0.79267484563672175</v>
      </c>
    </row>
    <row r="533" spans="1:16">
      <c r="A533" s="122">
        <v>66</v>
      </c>
      <c r="B533" s="46">
        <v>40051</v>
      </c>
      <c r="C533" s="57">
        <v>111</v>
      </c>
      <c r="D533" s="31">
        <v>1</v>
      </c>
      <c r="E533" s="58">
        <v>25845.357056000001</v>
      </c>
      <c r="F533" s="107">
        <v>26193.810204999994</v>
      </c>
      <c r="G533" s="116">
        <v>3.4</v>
      </c>
      <c r="H533" s="76">
        <f>AVERAGE(H531:H532)</f>
        <v>742.49338624338634</v>
      </c>
      <c r="J533" s="58">
        <v>20825.085711999996</v>
      </c>
      <c r="K533" s="106">
        <v>23715.557105000004</v>
      </c>
      <c r="L533" s="76">
        <f t="shared" si="50"/>
        <v>10.846845238708024</v>
      </c>
      <c r="M533" s="76">
        <f t="shared" si="50"/>
        <v>466.5235359395391</v>
      </c>
      <c r="N533" s="76">
        <f t="shared" si="50"/>
        <v>0.77163765863909406</v>
      </c>
      <c r="P533">
        <f>A533</f>
        <v>66</v>
      </c>
    </row>
    <row r="535" spans="1:16">
      <c r="P535">
        <f>SUM(P4:P533)</f>
        <v>500</v>
      </c>
    </row>
  </sheetData>
  <mergeCells count="16">
    <mergeCell ref="B395:C396"/>
    <mergeCell ref="D395:D396"/>
    <mergeCell ref="B465:C466"/>
    <mergeCell ref="D465:D466"/>
    <mergeCell ref="B3:C4"/>
    <mergeCell ref="D3:D4"/>
    <mergeCell ref="B325:C326"/>
    <mergeCell ref="D325:D326"/>
    <mergeCell ref="B46:C47"/>
    <mergeCell ref="D46:D47"/>
    <mergeCell ref="B92:C93"/>
    <mergeCell ref="D92:D93"/>
    <mergeCell ref="B185:C186"/>
    <mergeCell ref="D185:D186"/>
    <mergeCell ref="B255:C256"/>
    <mergeCell ref="D255:D256"/>
  </mergeCells>
  <phoneticPr fontId="9" type="noConversion"/>
  <pageMargins left="0.511811024" right="0.511811024" top="0.78740157499999996" bottom="0.78740157499999996" header="0.31496062000000002" footer="0.31496062000000002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R2CA</vt:lpstr>
      <vt:lpstr>R2SA</vt:lpstr>
      <vt:lpstr>R4CA</vt:lpstr>
      <vt:lpstr>R4SA</vt:lpstr>
      <vt:lpstr>R10CA</vt:lpstr>
      <vt:lpstr>R10SA</vt:lpstr>
      <vt:lpstr>R25CA</vt:lpstr>
      <vt:lpstr>R25SA</vt:lpstr>
      <vt:lpstr>Todos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Professor Eduardo</cp:lastModifiedBy>
  <dcterms:created xsi:type="dcterms:W3CDTF">2010-09-09T00:20:43Z</dcterms:created>
  <dcterms:modified xsi:type="dcterms:W3CDTF">2017-08-15T11:51:47Z</dcterms:modified>
</cp:coreProperties>
</file>