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enior Design Files\Budget\"/>
    </mc:Choice>
  </mc:AlternateContent>
  <xr:revisionPtr revIDLastSave="0" documentId="13_ncr:1_{11EAA343-88A2-4108-B9A4-FCA09B337B80}" xr6:coauthVersionLast="47" xr6:coauthVersionMax="47" xr10:uidLastSave="{00000000-0000-0000-0000-000000000000}"/>
  <bookViews>
    <workbookView xWindow="4725" yWindow="9645" windowWidth="28800" windowHeight="15885" activeTab="1" xr2:uid="{0ED843B0-99FF-4425-B2C9-532091104C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11" i="1"/>
  <c r="N39" i="1" l="1"/>
  <c r="D6" i="1" s="1"/>
</calcChain>
</file>

<file path=xl/sharedStrings.xml><?xml version="1.0" encoding="utf-8"?>
<sst xmlns="http://schemas.openxmlformats.org/spreadsheetml/2006/main" count="268" uniqueCount="142">
  <si>
    <t>Level-1: Electronics</t>
  </si>
  <si>
    <t>Team Number</t>
  </si>
  <si>
    <t>Level-2: Waterproofing</t>
  </si>
  <si>
    <t>Team Name</t>
  </si>
  <si>
    <t>Robotic Arm to Assist Motorized Chair Users</t>
  </si>
  <si>
    <t>Level-3: Mounting</t>
  </si>
  <si>
    <t>Total Cost</t>
  </si>
  <si>
    <t>Bill of Materials</t>
  </si>
  <si>
    <t>Level-4: 3D Printed</t>
  </si>
  <si>
    <t>Taxes and Shipping NOT included</t>
  </si>
  <si>
    <t>Level-5: Hardware</t>
  </si>
  <si>
    <t>Level-6: Other</t>
  </si>
  <si>
    <t>BOM Level</t>
  </si>
  <si>
    <t>Part Name</t>
  </si>
  <si>
    <t>Part Number</t>
  </si>
  <si>
    <t>Part Details</t>
  </si>
  <si>
    <t>Unit Cost</t>
  </si>
  <si>
    <t>Quantity (Ea./Pkg.)</t>
  </si>
  <si>
    <t>Procurement Details</t>
  </si>
  <si>
    <t>Additional Notes</t>
  </si>
  <si>
    <t>Level-1</t>
  </si>
  <si>
    <t>Waveshare Roarm</t>
  </si>
  <si>
    <t>RoArm-M2-S</t>
  </si>
  <si>
    <t>Ea.</t>
  </si>
  <si>
    <t xml:space="preserve">  Amazon  </t>
  </si>
  <si>
    <t>Direct Order</t>
  </si>
  <si>
    <t>Joystick</t>
  </si>
  <si>
    <t>HE2 SERIES 3 AXIS</t>
  </si>
  <si>
    <t>Base(metal housing), Handle(two buttons), Limiter(square), Outout(0-5V), and Color(grey)</t>
  </si>
  <si>
    <t xml:space="preserve">  Ruffy Controls  </t>
  </si>
  <si>
    <t>Buttons</t>
  </si>
  <si>
    <t>B0C2G4RC4Q</t>
  </si>
  <si>
    <t>Size(momentary) and Color(silver)</t>
  </si>
  <si>
    <t>Pkg.</t>
  </si>
  <si>
    <t>Switches</t>
  </si>
  <si>
    <t>B0CKXRHJPF</t>
  </si>
  <si>
    <t>Type(5pcs switch + switch holder)</t>
  </si>
  <si>
    <t>Wires</t>
  </si>
  <si>
    <t>22AWG Solid Core</t>
  </si>
  <si>
    <t xml:space="preserve">  Adafruit  </t>
  </si>
  <si>
    <t>Heat Shrink Tubing</t>
  </si>
  <si>
    <t>asd-123</t>
  </si>
  <si>
    <t>Heat Shrink Tube Kit with Box(5 colors/12 Sizes)</t>
  </si>
  <si>
    <t>Male-Male Plug Cable</t>
  </si>
  <si>
    <t>B0BN2YX895</t>
  </si>
  <si>
    <t>Voltage(12V) and Input Current(1.5A)</t>
  </si>
  <si>
    <t>Battery</t>
  </si>
  <si>
    <t>PB120B1</t>
  </si>
  <si>
    <t>12V Lithium ion</t>
  </si>
  <si>
    <t>Level-2</t>
  </si>
  <si>
    <t>Sleeve Cover</t>
  </si>
  <si>
    <t>B0D6Y2R9LZ</t>
  </si>
  <si>
    <t>Color(black+blue) and Material(PU leather)</t>
  </si>
  <si>
    <t>Hole Plugs</t>
  </si>
  <si>
    <t>suiwotin - 220105 - 7</t>
  </si>
  <si>
    <t>Color(white) and Size(1/4")</t>
  </si>
  <si>
    <t>Silicon Gasket Maker</t>
  </si>
  <si>
    <t>B0CXPXLCCH</t>
  </si>
  <si>
    <t>Size(3 Fl. Oz.) and Style (Ultra Black)</t>
  </si>
  <si>
    <t>Pkgs.</t>
  </si>
  <si>
    <t>Level-3</t>
  </si>
  <si>
    <t>Sliding Plate</t>
  </si>
  <si>
    <t>Material(Al.) and Thickness(1/4")</t>
  </si>
  <si>
    <t>Additional Manufacturing</t>
  </si>
  <si>
    <t>Connecting Plate</t>
  </si>
  <si>
    <t>Material(Al.) and Thickness(1/8")</t>
  </si>
  <si>
    <t>Fixturing T-Track</t>
  </si>
  <si>
    <t>1850A11</t>
  </si>
  <si>
    <t>Length(18")</t>
  </si>
  <si>
    <t xml:space="preserve">  McMaster  </t>
  </si>
  <si>
    <t>French Cleats</t>
  </si>
  <si>
    <t>2152A11</t>
  </si>
  <si>
    <t>Material(Al.)</t>
  </si>
  <si>
    <t>Level-4</t>
  </si>
  <si>
    <t>3D-Prints</t>
  </si>
  <si>
    <t>Material(ABS)</t>
  </si>
  <si>
    <t>Level-5</t>
  </si>
  <si>
    <t>Heat-Set Inserts for Plastic</t>
  </si>
  <si>
    <t>94459A340</t>
  </si>
  <si>
    <t>Brass, 10-32 Thread Size, 1/4" Installed Length</t>
  </si>
  <si>
    <t>McMaster</t>
  </si>
  <si>
    <t>316 Stainless Steel Button Head Hex Drive Screw</t>
  </si>
  <si>
    <t>98164A178</t>
  </si>
  <si>
    <t>Super-Corrosion-Resistant, 10-32 Thread Size, 1/2" Long</t>
  </si>
  <si>
    <t xml:space="preserve"> McMaster </t>
  </si>
  <si>
    <t>Male-Female Threaded Hex Standoff</t>
  </si>
  <si>
    <t>91075A467</t>
  </si>
  <si>
    <t>18-8 Stainless Steel, 3/16" Hex, 5/16" Long, 6-32 to 6-32 Thread</t>
  </si>
  <si>
    <t>18-8 Stainless Steel Pan Head Slotted Screws</t>
  </si>
  <si>
    <t>91792A144</t>
  </si>
  <si>
    <t>6-32 Thread Size, 1/4" Long</t>
  </si>
  <si>
    <t>Lock Nut for T-Track</t>
  </si>
  <si>
    <t>1850A26</t>
  </si>
  <si>
    <t>Steel, 3/4"</t>
  </si>
  <si>
    <t>Low-Strength Steel Square Nut</t>
  </si>
  <si>
    <t>96887A319</t>
  </si>
  <si>
    <t>Class 5, Zinc-Plated, M6 x 1 mm Thread</t>
  </si>
  <si>
    <t>Alloy Steel Socket Head Screw</t>
  </si>
  <si>
    <t>91290A017</t>
  </si>
  <si>
    <t>Black-Oxide, M2 x 0.4 mm Thread, 10 mm Long</t>
  </si>
  <si>
    <t>High-Strength Steel Nylon-Insert Locknut</t>
  </si>
  <si>
    <t>94645A102</t>
  </si>
  <si>
    <t>Class 10, Zinc Plated, M5 x 0.8 mm Thread, 5 mm High</t>
  </si>
  <si>
    <t>Low-Strength Steel Nylon-Insert Locknut</t>
  </si>
  <si>
    <t>90633A007</t>
  </si>
  <si>
    <t>Thin-Profile, Zinc-Plated, 6-32 Thread Size</t>
  </si>
  <si>
    <t>Stainless Steel Wing-Head Thumb Screw</t>
  </si>
  <si>
    <t>92625A413</t>
  </si>
  <si>
    <t>M6 x 1mm Thread Size, 12mm Long</t>
  </si>
  <si>
    <t>Level-6</t>
  </si>
  <si>
    <t>Acrylic Panel</t>
  </si>
  <si>
    <t>Color(White Opaque) and Thickness(1/8")</t>
  </si>
  <si>
    <t>Portable Cupholder</t>
  </si>
  <si>
    <t>B0CKGM1G9M</t>
  </si>
  <si>
    <t>Color(Black Reflective)</t>
  </si>
  <si>
    <t xml:space="preserve"> Amazon </t>
  </si>
  <si>
    <t>Total</t>
  </si>
  <si>
    <t>Manufacturing Process</t>
  </si>
  <si>
    <t>Manufacturing Cost/Quote</t>
  </si>
  <si>
    <t>Recomendations</t>
  </si>
  <si>
    <t>CNC and Plasma Cutting</t>
  </si>
  <si>
    <t>End Effector Cover</t>
  </si>
  <si>
    <t>3D-Printing</t>
  </si>
  <si>
    <t>Infil (60%)</t>
  </si>
  <si>
    <t>Waterproofing</t>
  </si>
  <si>
    <t>Infill (60%)</t>
  </si>
  <si>
    <t>Corner Frame</t>
  </si>
  <si>
    <t>Infill (100%)</t>
  </si>
  <si>
    <t>Pin</t>
  </si>
  <si>
    <t>Power Bank Case</t>
  </si>
  <si>
    <t>Infill (50%)</t>
  </si>
  <si>
    <t>Stopping Plate</t>
  </si>
  <si>
    <t>Battery Cover</t>
  </si>
  <si>
    <t>Cylindrical Guide_Male</t>
  </si>
  <si>
    <t>Cylindrical Guide_Female</t>
  </si>
  <si>
    <t>Armrest Attachment</t>
  </si>
  <si>
    <t>Laser Cutting</t>
  </si>
  <si>
    <t>Please Note the Following:</t>
  </si>
  <si>
    <t xml:space="preserve">1. These prices may vary depending on manufacturer specifications such as deburring, tapping, color, infill, etc. </t>
  </si>
  <si>
    <t>2. The listed quotes use the recommened notes as the manufacuterer specifications</t>
  </si>
  <si>
    <t>3. The 3D-Prints quote from Sheet1 differs from the sum total of the 3D-printing quotes on Sheet2</t>
  </si>
  <si>
    <t>3. For additional guidance, please refer to "Part Manufacturing Manual"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</si>
</sst>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charset val="1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0" xfId="0" applyFill="1" applyAlignment="1">
      <alignment wrapText="1"/>
    </xf>
    <xf numFmtId="0" fontId="0" fillId="2" borderId="6" xfId="1" applyNumberFormat="1" applyFont="1" applyFill="1" applyBorder="1" applyAlignment="1">
      <alignment horizontal="center"/>
    </xf>
    <xf numFmtId="0" fontId="0" fillId="2" borderId="7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5" fillId="2" borderId="6" xfId="2" applyNumberFormat="1" applyFill="1" applyBorder="1" applyAlignment="1">
      <alignment horizontal="center"/>
    </xf>
    <xf numFmtId="44" fontId="5" fillId="2" borderId="7" xfId="2" applyNumberFormat="1" applyFill="1" applyBorder="1" applyAlignment="1">
      <alignment horizontal="center"/>
    </xf>
    <xf numFmtId="0" fontId="5" fillId="2" borderId="13" xfId="2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wrapText="1"/>
    </xf>
    <xf numFmtId="0" fontId="0" fillId="0" borderId="13" xfId="0" applyBorder="1"/>
    <xf numFmtId="0" fontId="6" fillId="0" borderId="13" xfId="0" applyFont="1" applyBorder="1"/>
    <xf numFmtId="0" fontId="0" fillId="6" borderId="13" xfId="0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44" fontId="5" fillId="6" borderId="6" xfId="2" applyNumberFormat="1" applyFill="1" applyBorder="1" applyAlignment="1">
      <alignment horizontal="center"/>
    </xf>
    <xf numFmtId="44" fontId="5" fillId="6" borderId="7" xfId="2" applyNumberFormat="1" applyFill="1" applyBorder="1" applyAlignment="1">
      <alignment horizontal="center"/>
    </xf>
    <xf numFmtId="0" fontId="0" fillId="6" borderId="6" xfId="1" applyNumberFormat="1" applyFont="1" applyFill="1" applyBorder="1" applyAlignment="1">
      <alignment horizontal="center"/>
    </xf>
    <xf numFmtId="0" fontId="0" fillId="6" borderId="7" xfId="1" applyNumberFormat="1" applyFont="1" applyFill="1" applyBorder="1" applyAlignment="1">
      <alignment horizontal="center"/>
    </xf>
    <xf numFmtId="0" fontId="0" fillId="6" borderId="6" xfId="0" applyFill="1" applyBorder="1"/>
    <xf numFmtId="0" fontId="0" fillId="7" borderId="0" xfId="0" applyFill="1"/>
    <xf numFmtId="44" fontId="0" fillId="6" borderId="6" xfId="0" applyNumberFormat="1" applyFill="1" applyBorder="1"/>
    <xf numFmtId="44" fontId="0" fillId="0" borderId="9" xfId="0" applyNumberFormat="1" applyBorder="1"/>
    <xf numFmtId="44" fontId="0" fillId="6" borderId="9" xfId="0" applyNumberFormat="1" applyFill="1" applyBorder="1"/>
    <xf numFmtId="44" fontId="0" fillId="2" borderId="6" xfId="0" applyNumberFormat="1" applyFill="1" applyBorder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2" fillId="4" borderId="6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44" fontId="2" fillId="4" borderId="13" xfId="0" applyNumberFormat="1" applyFont="1" applyFill="1" applyBorder="1" applyAlignment="1">
      <alignment horizontal="left"/>
    </xf>
    <xf numFmtId="0" fontId="0" fillId="2" borderId="0" xfId="0" applyFill="1" applyAlignment="1">
      <alignment vertical="center"/>
    </xf>
    <xf numFmtId="0" fontId="2" fillId="4" borderId="10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0" fillId="6" borderId="9" xfId="0" applyFill="1" applyBorder="1"/>
    <xf numFmtId="0" fontId="0" fillId="6" borderId="8" xfId="0" applyFill="1" applyBorder="1"/>
    <xf numFmtId="0" fontId="0" fillId="6" borderId="2" xfId="0" applyFill="1" applyBorder="1"/>
    <xf numFmtId="0" fontId="0" fillId="0" borderId="15" xfId="0" applyBorder="1"/>
    <xf numFmtId="0" fontId="0" fillId="6" borderId="15" xfId="0" applyFill="1" applyBorder="1"/>
    <xf numFmtId="44" fontId="0" fillId="2" borderId="6" xfId="1" applyFont="1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44" fontId="0" fillId="2" borderId="6" xfId="0" applyNumberFormat="1" applyFill="1" applyBorder="1" applyAlignment="1">
      <alignment horizontal="center"/>
    </xf>
    <xf numFmtId="44" fontId="0" fillId="2" borderId="7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44" fontId="5" fillId="2" borderId="6" xfId="2" applyNumberFormat="1" applyFill="1" applyBorder="1" applyAlignment="1">
      <alignment horizontal="center"/>
    </xf>
    <xf numFmtId="44" fontId="5" fillId="2" borderId="7" xfId="2" applyNumberForma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44" fontId="0" fillId="6" borderId="6" xfId="0" applyNumberFormat="1" applyFill="1" applyBorder="1" applyAlignment="1">
      <alignment horizontal="center"/>
    </xf>
    <xf numFmtId="44" fontId="0" fillId="6" borderId="7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44" fontId="0" fillId="2" borderId="9" xfId="0" applyNumberFormat="1" applyFill="1" applyBorder="1" applyAlignment="1">
      <alignment horizontal="center"/>
    </xf>
    <xf numFmtId="44" fontId="0" fillId="2" borderId="8" xfId="0" applyNumberFormat="1" applyFill="1" applyBorder="1" applyAlignment="1">
      <alignment horizontal="center"/>
    </xf>
    <xf numFmtId="44" fontId="0" fillId="2" borderId="12" xfId="1" applyFont="1" applyFill="1" applyBorder="1" applyAlignment="1">
      <alignment horizontal="center"/>
    </xf>
    <xf numFmtId="44" fontId="0" fillId="2" borderId="0" xfId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4" fontId="5" fillId="2" borderId="5" xfId="2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7" xfId="0" applyNumberFormat="1" applyFill="1" applyBorder="1" applyAlignment="1">
      <alignment horizontal="center"/>
    </xf>
    <xf numFmtId="44" fontId="0" fillId="6" borderId="6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5" fillId="6" borderId="6" xfId="2" applyNumberFormat="1" applyFill="1" applyBorder="1" applyAlignment="1">
      <alignment horizontal="center"/>
    </xf>
    <xf numFmtId="44" fontId="5" fillId="6" borderId="7" xfId="2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1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D9D9D9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2625A413/" TargetMode="External"/><Relationship Id="rId13" Type="http://schemas.openxmlformats.org/officeDocument/2006/relationships/hyperlink" Target="https://www.mcmaster.com/91075A467/" TargetMode="External"/><Relationship Id="rId18" Type="http://schemas.openxmlformats.org/officeDocument/2006/relationships/hyperlink" Target="https://www.amazon.com/Waveshare-High-Torque-Expansion-Secondary-Development/dp/B0CMLNPH8V?asc_campaign=ff27c2af69359fb71bbfcc193b2835d4&amp;asc_source=01H1P39M5ZSG9J6WR6B1HBK9M0&amp;tag=namespacebran492-20" TargetMode="External"/><Relationship Id="rId26" Type="http://schemas.openxmlformats.org/officeDocument/2006/relationships/hyperlink" Target="https://www.amazon.com/dp/B09Q2RK9LG/ref=sspa_dk_detail_1?pd_rd_i=B09Q2RK9LG&amp;pd_rd_w=P9X8T&amp;content-id=amzn1.sym.f2f1cf8f-cab4-44dc-82ba-0ca811fb90cc&amp;pf_rd_p=f2f1cf8f-cab4-44dc-82ba-0ca811fb90cc&amp;pf_rd_r=RQR57HFT7AMZPYG8NG2J&amp;pd_rd_wg=J7R7h&amp;pd_rd_r=f5314cd1-7869-4c64-b003-e91d36599b31&amp;s=kitchen&amp;sp_csd=d2lkZ2V0TmFtZT1zcF9kZXRhaWxfdGhlbWF0aWM&amp;th=1" TargetMode="External"/><Relationship Id="rId3" Type="http://schemas.openxmlformats.org/officeDocument/2006/relationships/hyperlink" Target="https://www.mcmaster.com/91792A144/" TargetMode="External"/><Relationship Id="rId21" Type="http://schemas.openxmlformats.org/officeDocument/2006/relationships/hyperlink" Target="https://www.amazon.com/gp/product/B0CKXRHJPF/ref=ewc_pr_img_2?smid=ATVPDKIKX0DER&amp;th=1" TargetMode="External"/><Relationship Id="rId7" Type="http://schemas.openxmlformats.org/officeDocument/2006/relationships/hyperlink" Target="https://www.mcmaster.com/90633A007/" TargetMode="External"/><Relationship Id="rId12" Type="http://schemas.openxmlformats.org/officeDocument/2006/relationships/hyperlink" Target="https://www.mcmaster.com/94459A340/" TargetMode="External"/><Relationship Id="rId17" Type="http://schemas.openxmlformats.org/officeDocument/2006/relationships/hyperlink" Target="https://www.amazon.com/TalentCell-PB120B1-Rechargeable-38400mAh-142-08Wh/dp/B07H8F5HYJ/ref=asc_df_B07H8F5HYJ?mcid=4d9721f459d23e829a73bdaec0a33bbe&amp;tag=hyprod-20&amp;linkCode=df0&amp;hvadid=693416928164&amp;hvpos=&amp;hvnetw=g&amp;hvrand=9170483728425869519&amp;hvpone=&amp;hvptwo=&amp;hvqmt=&amp;hvdev=c&amp;hvdvcmdl=&amp;hvlocint=&amp;hvlocphy=9008695&amp;hvtargid=pla-587156217835&amp;psc=1" TargetMode="External"/><Relationship Id="rId25" Type="http://schemas.openxmlformats.org/officeDocument/2006/relationships/hyperlink" Target="https://www.amazon.com/Waterproof-Protector-Oilproof-Oversleeves-Protection/dp/B089K2JLGK/ref=asc_df_B089K2JLGK?mcid=db1de4c9f36636f38d4ba4db89535c1c&amp;hvocijid=8078611659129688909-B089K2JLGK-&amp;hvexpln=73&amp;tag=hyprod-20&amp;linkCode=df0&amp;hvadid=721245378154&amp;hvpos=&amp;hvnetw=g&amp;hvrand=8078611659129688909&amp;hvpone=&amp;hvptwo=&amp;hvqmt=&amp;hvdev=c&amp;hvdvcmdl=&amp;hvlocint=&amp;hvlocphy=9008695&amp;hvtargid=pla-2281435180258&amp;psc=1" TargetMode="External"/><Relationship Id="rId2" Type="http://schemas.openxmlformats.org/officeDocument/2006/relationships/hyperlink" Target="https://www.mcmaster.com/91075A467/" TargetMode="External"/><Relationship Id="rId16" Type="http://schemas.openxmlformats.org/officeDocument/2006/relationships/hyperlink" Target="https://www.amazon.com/Katsia-ParaSipper-Beverage-Cup-Holder/dp/B0CJ7YMR34/ref=cm_cr_arp_d_bdcrb_top?ie=UTF8&amp;th=1" TargetMode="External"/><Relationship Id="rId20" Type="http://schemas.openxmlformats.org/officeDocument/2006/relationships/hyperlink" Target="https://www.amazon.com/gp/product/B0C2G4RC4Q/ref=ewc_pr_img_4?smid=A1JR6G2R07EO7U&amp;th=1" TargetMode="External"/><Relationship Id="rId29" Type="http://schemas.openxmlformats.org/officeDocument/2006/relationships/hyperlink" Target="https://www.mcmaster.com/2152A11/" TargetMode="External"/><Relationship Id="rId1" Type="http://schemas.openxmlformats.org/officeDocument/2006/relationships/hyperlink" Target="https://www.mcmaster.com/98164A178/" TargetMode="External"/><Relationship Id="rId6" Type="http://schemas.openxmlformats.org/officeDocument/2006/relationships/hyperlink" Target="https://www.mcmaster.com/94645A102/" TargetMode="External"/><Relationship Id="rId11" Type="http://schemas.openxmlformats.org/officeDocument/2006/relationships/hyperlink" Target="https://www.mcmaster.com/91290A017/" TargetMode="External"/><Relationship Id="rId24" Type="http://schemas.openxmlformats.org/officeDocument/2006/relationships/hyperlink" Target="https://www.amazon.com/GINTOOYUN-Adapter-Extension-Surveillance-Security/dp/B0BN2YX895/ref=pd_ci_mcx_di_int_sccai_cn_d_sccl_2_3/134-3061273-0299504?pd_rd_w=5S3YT&amp;content-id=amzn1.sym.751acc83-5c05-42d0-a15e-303622651e1e&amp;pf_rd_p=751acc83-5c05-42d0-a15e-303622651e1e&amp;pf_rd_r=AEFHRZ33RM75EE98EEAN&amp;pd_rd_wg=MmC3o&amp;pd_rd_r=a346551a-7897-428c-bf89-fc56aa7c184" TargetMode="External"/><Relationship Id="rId5" Type="http://schemas.openxmlformats.org/officeDocument/2006/relationships/hyperlink" Target="https://www.mcmaster.com/91290A017/" TargetMode="External"/><Relationship Id="rId15" Type="http://schemas.openxmlformats.org/officeDocument/2006/relationships/hyperlink" Target="https://www.mcmaster.com/1850A26/" TargetMode="External"/><Relationship Id="rId23" Type="http://schemas.openxmlformats.org/officeDocument/2006/relationships/hyperlink" Target="https://www.amazon.com/560PCS-Heat-Shrink-Tubing-Eventronic/dp/B072PCQ2LW/ref=sr_1_8?crid=18SP8MT7L3M86&amp;dib=eyJ2IjoiMSJ9.SXkRC94fgf4LOuGQ9aeLWYhaVo_IxFv3EldvrAeEU6tzNxHunjxpmBvcDmuNL5BorftXg6qquFmFAATelcuEGI4D3sBe0n5bWa4BBXrmVBU832-j3_Xo5Cy85rwij683LmhTSwnWFKMGzdKtbHa9QKJf1QSHIFXmA0nTGL8UJeJpqaEPhKpWbpTi5znrN8TSiPXzFIudt8SHpEQHtDR85Kpl236ptxq16dBt8uI9VQU.mjXznAGl9zTyl6kxfBWDtmp3TTFdttwtzSKmQV4EvXM&amp;dib_tag=se&amp;keywords=heat+shrink&amp;qid=1740354025&amp;sprefix=heat+shrink%2Caps%2C299&amp;sr=8-8" TargetMode="External"/><Relationship Id="rId28" Type="http://schemas.openxmlformats.org/officeDocument/2006/relationships/hyperlink" Target="https://www.mcmaster.com/1850A11/" TargetMode="External"/><Relationship Id="rId10" Type="http://schemas.openxmlformats.org/officeDocument/2006/relationships/hyperlink" Target="https://www.mcmaster.com/96887A319/" TargetMode="External"/><Relationship Id="rId19" Type="http://schemas.openxmlformats.org/officeDocument/2006/relationships/hyperlink" Target="https://ruffycontrols.com/product/he2-series-3-axis/" TargetMode="External"/><Relationship Id="rId4" Type="http://schemas.openxmlformats.org/officeDocument/2006/relationships/hyperlink" Target="https://www.mcmaster.com/1850A26/" TargetMode="External"/><Relationship Id="rId9" Type="http://schemas.openxmlformats.org/officeDocument/2006/relationships/hyperlink" Target="https://www.mcmaster.com/96887A319/" TargetMode="External"/><Relationship Id="rId14" Type="http://schemas.openxmlformats.org/officeDocument/2006/relationships/hyperlink" Target="https://www.mcmaster.com/91792A144/" TargetMode="External"/><Relationship Id="rId22" Type="http://schemas.openxmlformats.org/officeDocument/2006/relationships/hyperlink" Target="https://www.adafruit.com/product/1311" TargetMode="External"/><Relationship Id="rId27" Type="http://schemas.openxmlformats.org/officeDocument/2006/relationships/hyperlink" Target="https://www.amazon.com/Permatex-82180-Maximum-Resistance-Silicone/dp/B0CXPXLCCH/ref=sr_1_4?crid=1DZPAYSPVKXCY&amp;dib=eyJ2IjoiMSJ9.raxZGSDxAQfK3FhLYpfiQNzQxjI8DIET1mQ8eiFSTFmKpeyj20bv3BWcQ6Ur6opFrQ_lTmRWrU2fKrxIJ3UvQl1SKCoBwcoNsMCGFBBTx0EJWBK3KEPfDkXPGN2AFC2noJh06PDUQmQciQEPRYhC8ifwyWDGOhc1JmW3EmF2_G9FzcG85cQ_iJD3PProwjcp17hSs4Xp27wssYPXiqb-o-xveP-3FWpuq8izXkQRwGjzRbkveGTfQbSFVxQe3esV6l7F-X1Zn7aEgNYon8owNCBK9T8JsS9GUW-11VM8BV8OXhRVE0o2pdrcvTN01dOlIojRPgFQiPrCYKy8CCzM9P-yYXV4nC3R1gk0wEKCVZo.h0SpMZivxNRCQKk-02E6LJ16OZf8xptNYiLwUnNSUTc&amp;dib_tag=se&amp;keywords=fipg%2Bgasket&amp;qid=1738736735&amp;s=automotive&amp;sprefix=fipg%2Bgasket%2Cautomotive%2C70&amp;sr=1-4&amp;th=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FBED4-9AED-465F-AF17-0F8FFB87197F}">
  <dimension ref="A3:V39"/>
  <sheetViews>
    <sheetView workbookViewId="0">
      <selection activeCell="N11" sqref="N11:O11"/>
    </sheetView>
  </sheetViews>
  <sheetFormatPr defaultColWidth="9.28515625" defaultRowHeight="15" x14ac:dyDescent="0.25"/>
  <cols>
    <col min="1" max="2" width="9.28515625" style="1"/>
    <col min="3" max="3" width="14.7109375" style="1" customWidth="1"/>
    <col min="4" max="4" width="13.28515625" style="1" customWidth="1"/>
    <col min="5" max="5" width="14.85546875" style="1" customWidth="1"/>
    <col min="6" max="8" width="9.28515625" style="1"/>
    <col min="9" max="9" width="31" style="1" customWidth="1"/>
    <col min="10" max="15" width="9.28515625" style="1"/>
    <col min="16" max="16" width="21" style="1" bestFit="1" customWidth="1"/>
    <col min="17" max="17" width="7" style="1" hidden="1" customWidth="1"/>
    <col min="18" max="18" width="11.7109375" style="1" bestFit="1" customWidth="1"/>
    <col min="19" max="19" width="9.28515625" style="1"/>
    <col min="20" max="20" width="21.28515625" style="1" bestFit="1" customWidth="1"/>
    <col min="21" max="21" width="36.5703125" style="1" bestFit="1" customWidth="1"/>
    <col min="22" max="16384" width="9.28515625" style="1"/>
  </cols>
  <sheetData>
    <row r="3" spans="1:22" x14ac:dyDescent="0.25">
      <c r="L3" s="1" t="s">
        <v>0</v>
      </c>
    </row>
    <row r="4" spans="1:22" x14ac:dyDescent="0.25">
      <c r="A4" s="31" t="s">
        <v>1</v>
      </c>
      <c r="B4" s="35"/>
      <c r="C4" s="36"/>
      <c r="D4" s="32">
        <v>205</v>
      </c>
      <c r="L4" s="1" t="s">
        <v>2</v>
      </c>
    </row>
    <row r="5" spans="1:22" x14ac:dyDescent="0.25">
      <c r="A5" s="81" t="s">
        <v>3</v>
      </c>
      <c r="B5" s="82"/>
      <c r="C5" s="83"/>
      <c r="D5" s="32" t="s">
        <v>4</v>
      </c>
      <c r="L5" s="1" t="s">
        <v>5</v>
      </c>
    </row>
    <row r="6" spans="1:22" ht="18.75" x14ac:dyDescent="0.3">
      <c r="A6" s="84" t="s">
        <v>6</v>
      </c>
      <c r="B6" s="84"/>
      <c r="C6" s="81"/>
      <c r="D6" s="33">
        <f>N39</f>
        <v>1147.6199999999999</v>
      </c>
      <c r="E6" s="58"/>
      <c r="F6" s="58"/>
      <c r="G6" s="58"/>
      <c r="I6" s="2" t="s">
        <v>7</v>
      </c>
      <c r="K6" s="34"/>
      <c r="L6" s="1" t="s">
        <v>8</v>
      </c>
      <c r="N6" s="34"/>
      <c r="U6" s="3"/>
    </row>
    <row r="7" spans="1:22" ht="15.75" customHeight="1" x14ac:dyDescent="0.25">
      <c r="E7" s="58"/>
      <c r="F7" s="58"/>
      <c r="G7" s="58"/>
      <c r="I7" s="1" t="s">
        <v>9</v>
      </c>
      <c r="K7" s="34"/>
      <c r="L7" s="1" t="s">
        <v>10</v>
      </c>
      <c r="N7" s="34"/>
    </row>
    <row r="8" spans="1:22" x14ac:dyDescent="0.25">
      <c r="E8" s="58"/>
      <c r="F8" s="58"/>
      <c r="G8" s="58"/>
      <c r="K8" s="34"/>
      <c r="L8" s="1" t="s">
        <v>11</v>
      </c>
      <c r="N8" s="34"/>
    </row>
    <row r="10" spans="1:22" ht="29.25" customHeight="1" x14ac:dyDescent="0.25">
      <c r="A10" s="78" t="s">
        <v>12</v>
      </c>
      <c r="B10" s="78"/>
      <c r="C10" s="78" t="s">
        <v>13</v>
      </c>
      <c r="D10" s="78"/>
      <c r="E10" s="78"/>
      <c r="F10" s="79" t="s">
        <v>14</v>
      </c>
      <c r="G10" s="80"/>
      <c r="H10" s="76" t="s">
        <v>15</v>
      </c>
      <c r="I10" s="77"/>
      <c r="J10" s="76" t="s">
        <v>16</v>
      </c>
      <c r="K10" s="77"/>
      <c r="L10" s="76" t="s">
        <v>17</v>
      </c>
      <c r="M10" s="77"/>
      <c r="N10" s="76" t="s">
        <v>6</v>
      </c>
      <c r="O10" s="77"/>
      <c r="P10" s="76" t="s">
        <v>18</v>
      </c>
      <c r="Q10" s="77"/>
      <c r="R10" s="76" t="s">
        <v>19</v>
      </c>
      <c r="S10" s="77"/>
    </row>
    <row r="11" spans="1:22" ht="14.45" customHeight="1" x14ac:dyDescent="0.25">
      <c r="A11" s="44" t="s">
        <v>20</v>
      </c>
      <c r="B11" s="45"/>
      <c r="C11" s="44" t="s">
        <v>21</v>
      </c>
      <c r="D11" s="46"/>
      <c r="E11" s="45"/>
      <c r="F11" s="44" t="s">
        <v>22</v>
      </c>
      <c r="G11" s="45"/>
      <c r="H11" s="44"/>
      <c r="I11" s="45"/>
      <c r="J11" s="47">
        <v>223.99</v>
      </c>
      <c r="K11" s="48"/>
      <c r="L11" s="4">
        <v>1</v>
      </c>
      <c r="M11" s="5" t="s">
        <v>23</v>
      </c>
      <c r="N11" s="47">
        <f>J11*L11</f>
        <v>223.99</v>
      </c>
      <c r="O11" s="48"/>
      <c r="P11" s="52" t="s">
        <v>24</v>
      </c>
      <c r="Q11" s="53"/>
      <c r="R11" s="42" t="s">
        <v>25</v>
      </c>
      <c r="S11" s="43"/>
      <c r="V11" s="34"/>
    </row>
    <row r="12" spans="1:22" ht="14.45" customHeight="1" x14ac:dyDescent="0.25">
      <c r="A12" s="44" t="s">
        <v>20</v>
      </c>
      <c r="B12" s="45"/>
      <c r="C12" s="44" t="s">
        <v>26</v>
      </c>
      <c r="D12" s="46"/>
      <c r="E12" s="45"/>
      <c r="F12" s="44" t="s">
        <v>27</v>
      </c>
      <c r="G12" s="45"/>
      <c r="H12" s="44" t="s">
        <v>28</v>
      </c>
      <c r="I12" s="45"/>
      <c r="J12" s="47">
        <v>290.07</v>
      </c>
      <c r="K12" s="48"/>
      <c r="L12" s="4">
        <v>1</v>
      </c>
      <c r="M12" s="5" t="s">
        <v>23</v>
      </c>
      <c r="N12" s="47">
        <f t="shared" ref="N12:N38" si="0">J12*L12</f>
        <v>290.07</v>
      </c>
      <c r="O12" s="48"/>
      <c r="P12" s="52" t="s">
        <v>29</v>
      </c>
      <c r="Q12" s="53"/>
      <c r="R12" s="42" t="s">
        <v>25</v>
      </c>
      <c r="S12" s="43"/>
      <c r="V12" s="34"/>
    </row>
    <row r="13" spans="1:22" ht="14.45" customHeight="1" x14ac:dyDescent="0.25">
      <c r="A13" s="44" t="s">
        <v>20</v>
      </c>
      <c r="B13" s="45"/>
      <c r="C13" s="44" t="s">
        <v>30</v>
      </c>
      <c r="D13" s="46"/>
      <c r="E13" s="45"/>
      <c r="F13" s="44" t="s">
        <v>31</v>
      </c>
      <c r="G13" s="45"/>
      <c r="H13" s="44" t="s">
        <v>32</v>
      </c>
      <c r="I13" s="45"/>
      <c r="J13" s="47">
        <v>12.49</v>
      </c>
      <c r="K13" s="48"/>
      <c r="L13" s="4">
        <v>5</v>
      </c>
      <c r="M13" s="5" t="s">
        <v>33</v>
      </c>
      <c r="N13" s="47">
        <f t="shared" si="0"/>
        <v>62.45</v>
      </c>
      <c r="O13" s="48"/>
      <c r="P13" s="52" t="s">
        <v>24</v>
      </c>
      <c r="Q13" s="53"/>
      <c r="R13" s="42" t="s">
        <v>25</v>
      </c>
      <c r="S13" s="43"/>
      <c r="V13" s="34"/>
    </row>
    <row r="14" spans="1:22" ht="14.45" customHeight="1" x14ac:dyDescent="0.25">
      <c r="A14" s="44" t="s">
        <v>20</v>
      </c>
      <c r="B14" s="45"/>
      <c r="C14" s="44" t="s">
        <v>34</v>
      </c>
      <c r="D14" s="46"/>
      <c r="E14" s="45"/>
      <c r="F14" s="44" t="s">
        <v>35</v>
      </c>
      <c r="G14" s="45"/>
      <c r="H14" s="44" t="s">
        <v>36</v>
      </c>
      <c r="I14" s="45"/>
      <c r="J14" s="47">
        <v>8.09</v>
      </c>
      <c r="K14" s="48"/>
      <c r="L14" s="4">
        <v>2</v>
      </c>
      <c r="M14" s="5" t="s">
        <v>33</v>
      </c>
      <c r="N14" s="47">
        <f t="shared" si="0"/>
        <v>16.18</v>
      </c>
      <c r="O14" s="48"/>
      <c r="P14" s="52" t="s">
        <v>24</v>
      </c>
      <c r="Q14" s="53"/>
      <c r="R14" s="42" t="s">
        <v>25</v>
      </c>
      <c r="S14" s="43"/>
      <c r="V14" s="34"/>
    </row>
    <row r="15" spans="1:22" ht="14.45" customHeight="1" x14ac:dyDescent="0.25">
      <c r="A15" s="44" t="s">
        <v>20</v>
      </c>
      <c r="B15" s="45"/>
      <c r="C15" s="44" t="s">
        <v>37</v>
      </c>
      <c r="D15" s="46"/>
      <c r="E15" s="45"/>
      <c r="F15" s="44">
        <v>1311</v>
      </c>
      <c r="G15" s="45"/>
      <c r="H15" s="44" t="s">
        <v>38</v>
      </c>
      <c r="I15" s="45"/>
      <c r="J15" s="47">
        <v>15.95</v>
      </c>
      <c r="K15" s="48"/>
      <c r="L15" s="4">
        <v>1</v>
      </c>
      <c r="M15" s="5" t="s">
        <v>23</v>
      </c>
      <c r="N15" s="47">
        <f t="shared" si="0"/>
        <v>15.95</v>
      </c>
      <c r="O15" s="48"/>
      <c r="P15" s="52" t="s">
        <v>39</v>
      </c>
      <c r="Q15" s="53"/>
      <c r="R15" s="42" t="s">
        <v>25</v>
      </c>
      <c r="S15" s="43"/>
      <c r="V15" s="34"/>
    </row>
    <row r="16" spans="1:22" ht="14.45" customHeight="1" x14ac:dyDescent="0.25">
      <c r="A16" s="44" t="s">
        <v>20</v>
      </c>
      <c r="B16" s="45"/>
      <c r="C16" s="44" t="s">
        <v>40</v>
      </c>
      <c r="D16" s="46"/>
      <c r="E16" s="45"/>
      <c r="F16" s="44" t="s">
        <v>41</v>
      </c>
      <c r="G16" s="45"/>
      <c r="H16" s="44" t="s">
        <v>42</v>
      </c>
      <c r="I16" s="45"/>
      <c r="J16" s="47">
        <v>6.99</v>
      </c>
      <c r="K16" s="48"/>
      <c r="L16" s="4">
        <v>1</v>
      </c>
      <c r="M16" s="5" t="s">
        <v>33</v>
      </c>
      <c r="N16" s="47">
        <f t="shared" si="0"/>
        <v>6.99</v>
      </c>
      <c r="O16" s="48"/>
      <c r="P16" s="52" t="s">
        <v>24</v>
      </c>
      <c r="Q16" s="53"/>
      <c r="R16" s="42" t="s">
        <v>25</v>
      </c>
      <c r="S16" s="43"/>
      <c r="V16" s="34"/>
    </row>
    <row r="17" spans="1:19" ht="14.45" customHeight="1" x14ac:dyDescent="0.25">
      <c r="A17" s="44" t="s">
        <v>20</v>
      </c>
      <c r="B17" s="45"/>
      <c r="C17" s="44" t="s">
        <v>43</v>
      </c>
      <c r="D17" s="46"/>
      <c r="E17" s="45"/>
      <c r="F17" s="44" t="s">
        <v>44</v>
      </c>
      <c r="G17" s="45"/>
      <c r="H17" s="44" t="s">
        <v>45</v>
      </c>
      <c r="I17" s="45"/>
      <c r="J17" s="47">
        <v>8.99</v>
      </c>
      <c r="K17" s="48"/>
      <c r="L17" s="4">
        <v>1</v>
      </c>
      <c r="M17" s="5" t="s">
        <v>33</v>
      </c>
      <c r="N17" s="47">
        <f t="shared" si="0"/>
        <v>8.99</v>
      </c>
      <c r="O17" s="48"/>
      <c r="P17" s="52" t="s">
        <v>24</v>
      </c>
      <c r="Q17" s="53"/>
      <c r="R17" s="42" t="s">
        <v>25</v>
      </c>
      <c r="S17" s="43"/>
    </row>
    <row r="18" spans="1:19" ht="14.45" customHeight="1" x14ac:dyDescent="0.25">
      <c r="A18" s="44" t="s">
        <v>20</v>
      </c>
      <c r="B18" s="45"/>
      <c r="C18" s="44" t="s">
        <v>46</v>
      </c>
      <c r="D18" s="46"/>
      <c r="E18" s="45"/>
      <c r="F18" s="44" t="s">
        <v>47</v>
      </c>
      <c r="G18" s="45"/>
      <c r="H18" s="44" t="s">
        <v>48</v>
      </c>
      <c r="I18" s="45"/>
      <c r="J18" s="47">
        <v>81.99</v>
      </c>
      <c r="K18" s="48"/>
      <c r="L18" s="4">
        <v>1</v>
      </c>
      <c r="M18" s="5" t="s">
        <v>33</v>
      </c>
      <c r="N18" s="47">
        <f t="shared" si="0"/>
        <v>81.99</v>
      </c>
      <c r="O18" s="48"/>
      <c r="P18" s="52" t="s">
        <v>24</v>
      </c>
      <c r="Q18" s="53"/>
      <c r="R18" s="42" t="s">
        <v>25</v>
      </c>
      <c r="S18" s="43"/>
    </row>
    <row r="19" spans="1:19" ht="14.45" customHeight="1" x14ac:dyDescent="0.25">
      <c r="A19" s="44" t="s">
        <v>49</v>
      </c>
      <c r="B19" s="45"/>
      <c r="C19" s="44" t="s">
        <v>50</v>
      </c>
      <c r="D19" s="46"/>
      <c r="E19" s="45"/>
      <c r="F19" s="44" t="s">
        <v>51</v>
      </c>
      <c r="G19" s="45"/>
      <c r="H19" s="44" t="s">
        <v>52</v>
      </c>
      <c r="I19" s="45"/>
      <c r="J19" s="47">
        <v>9.56</v>
      </c>
      <c r="K19" s="48"/>
      <c r="L19" s="4">
        <v>1</v>
      </c>
      <c r="M19" s="5" t="s">
        <v>33</v>
      </c>
      <c r="N19" s="47">
        <f t="shared" si="0"/>
        <v>9.56</v>
      </c>
      <c r="O19" s="48"/>
      <c r="P19" s="52" t="s">
        <v>24</v>
      </c>
      <c r="Q19" s="53"/>
      <c r="R19" s="42" t="s">
        <v>25</v>
      </c>
      <c r="S19" s="43"/>
    </row>
    <row r="20" spans="1:19" ht="14.45" customHeight="1" x14ac:dyDescent="0.25">
      <c r="A20" s="44" t="s">
        <v>49</v>
      </c>
      <c r="B20" s="45"/>
      <c r="C20" s="44" t="s">
        <v>53</v>
      </c>
      <c r="D20" s="46"/>
      <c r="E20" s="45"/>
      <c r="F20" s="44" t="s">
        <v>54</v>
      </c>
      <c r="G20" s="45"/>
      <c r="H20" s="44" t="s">
        <v>55</v>
      </c>
      <c r="I20" s="45"/>
      <c r="J20" s="47">
        <v>6.99</v>
      </c>
      <c r="K20" s="48"/>
      <c r="L20" s="4">
        <v>1</v>
      </c>
      <c r="M20" s="5" t="s">
        <v>33</v>
      </c>
      <c r="N20" s="47">
        <f t="shared" si="0"/>
        <v>6.99</v>
      </c>
      <c r="O20" s="48"/>
      <c r="P20" s="52" t="s">
        <v>24</v>
      </c>
      <c r="Q20" s="53"/>
      <c r="R20" s="42" t="s">
        <v>25</v>
      </c>
      <c r="S20" s="43"/>
    </row>
    <row r="21" spans="1:19" x14ac:dyDescent="0.25">
      <c r="A21" s="44" t="s">
        <v>49</v>
      </c>
      <c r="B21" s="45"/>
      <c r="C21" s="44" t="s">
        <v>56</v>
      </c>
      <c r="D21" s="46"/>
      <c r="E21" s="45"/>
      <c r="F21" s="44" t="s">
        <v>57</v>
      </c>
      <c r="G21" s="45"/>
      <c r="H21" s="44" t="s">
        <v>58</v>
      </c>
      <c r="I21" s="45"/>
      <c r="J21" s="47">
        <v>14.96</v>
      </c>
      <c r="K21" s="48"/>
      <c r="L21" s="6">
        <v>1</v>
      </c>
      <c r="M21" s="7" t="s">
        <v>59</v>
      </c>
      <c r="N21" s="47">
        <f t="shared" si="0"/>
        <v>14.96</v>
      </c>
      <c r="O21" s="48"/>
      <c r="P21" s="52" t="s">
        <v>24</v>
      </c>
      <c r="Q21" s="53"/>
      <c r="R21" s="42" t="s">
        <v>25</v>
      </c>
      <c r="S21" s="43"/>
    </row>
    <row r="22" spans="1:19" x14ac:dyDescent="0.25">
      <c r="A22" s="49" t="s">
        <v>60</v>
      </c>
      <c r="B22" s="50"/>
      <c r="C22" s="49" t="s">
        <v>61</v>
      </c>
      <c r="D22" s="51"/>
      <c r="E22" s="50"/>
      <c r="F22" s="49"/>
      <c r="G22" s="50"/>
      <c r="H22" s="49" t="s">
        <v>62</v>
      </c>
      <c r="I22" s="50"/>
      <c r="J22" s="56">
        <v>52.42</v>
      </c>
      <c r="K22" s="57"/>
      <c r="L22" s="16">
        <v>1</v>
      </c>
      <c r="M22" s="17" t="s">
        <v>23</v>
      </c>
      <c r="N22" s="70">
        <f t="shared" si="0"/>
        <v>52.42</v>
      </c>
      <c r="O22" s="71"/>
      <c r="P22" s="74"/>
      <c r="Q22" s="75"/>
      <c r="R22" s="72" t="s">
        <v>63</v>
      </c>
      <c r="S22" s="73"/>
    </row>
    <row r="23" spans="1:19" x14ac:dyDescent="0.25">
      <c r="A23" s="49" t="s">
        <v>60</v>
      </c>
      <c r="B23" s="50"/>
      <c r="C23" s="49" t="s">
        <v>64</v>
      </c>
      <c r="D23" s="51"/>
      <c r="E23" s="50"/>
      <c r="F23" s="49"/>
      <c r="G23" s="50"/>
      <c r="H23" s="49" t="s">
        <v>65</v>
      </c>
      <c r="I23" s="50"/>
      <c r="J23" s="56">
        <v>26.47</v>
      </c>
      <c r="K23" s="57"/>
      <c r="L23" s="20">
        <v>1</v>
      </c>
      <c r="M23" s="21" t="s">
        <v>23</v>
      </c>
      <c r="N23" s="70">
        <f t="shared" si="0"/>
        <v>26.47</v>
      </c>
      <c r="O23" s="71"/>
      <c r="P23" s="74"/>
      <c r="Q23" s="75"/>
      <c r="R23" s="72" t="s">
        <v>63</v>
      </c>
      <c r="S23" s="73"/>
    </row>
    <row r="24" spans="1:19" x14ac:dyDescent="0.25">
      <c r="A24" s="44" t="s">
        <v>60</v>
      </c>
      <c r="B24" s="45"/>
      <c r="C24" s="44" t="s">
        <v>66</v>
      </c>
      <c r="D24" s="46"/>
      <c r="E24" s="45"/>
      <c r="F24" s="54" t="s">
        <v>67</v>
      </c>
      <c r="G24" s="55"/>
      <c r="H24" s="44" t="s">
        <v>68</v>
      </c>
      <c r="I24" s="45"/>
      <c r="J24" s="47">
        <v>9.83</v>
      </c>
      <c r="K24" s="48"/>
      <c r="L24" s="4">
        <v>2</v>
      </c>
      <c r="M24" s="5" t="s">
        <v>23</v>
      </c>
      <c r="N24" s="47">
        <f t="shared" si="0"/>
        <v>19.66</v>
      </c>
      <c r="O24" s="48"/>
      <c r="P24" s="52" t="s">
        <v>69</v>
      </c>
      <c r="Q24" s="53"/>
      <c r="R24" s="42" t="s">
        <v>25</v>
      </c>
      <c r="S24" s="43"/>
    </row>
    <row r="25" spans="1:19" x14ac:dyDescent="0.25">
      <c r="A25" s="44" t="s">
        <v>60</v>
      </c>
      <c r="B25" s="45"/>
      <c r="C25" s="44" t="s">
        <v>70</v>
      </c>
      <c r="D25" s="46"/>
      <c r="E25" s="45"/>
      <c r="F25" s="54" t="s">
        <v>71</v>
      </c>
      <c r="G25" s="55"/>
      <c r="H25" s="44" t="s">
        <v>72</v>
      </c>
      <c r="I25" s="45"/>
      <c r="J25" s="47">
        <v>8.24</v>
      </c>
      <c r="K25" s="48"/>
      <c r="L25" s="6">
        <v>1</v>
      </c>
      <c r="M25" s="7" t="s">
        <v>33</v>
      </c>
      <c r="N25" s="47">
        <f t="shared" si="0"/>
        <v>8.24</v>
      </c>
      <c r="O25" s="48"/>
      <c r="P25" s="52" t="s">
        <v>69</v>
      </c>
      <c r="Q25" s="53"/>
      <c r="R25" s="42" t="s">
        <v>25</v>
      </c>
      <c r="S25" s="43"/>
    </row>
    <row r="26" spans="1:19" x14ac:dyDescent="0.25">
      <c r="A26" s="49" t="s">
        <v>73</v>
      </c>
      <c r="B26" s="50"/>
      <c r="C26" s="49" t="s">
        <v>74</v>
      </c>
      <c r="D26" s="51"/>
      <c r="E26" s="50"/>
      <c r="F26" s="49"/>
      <c r="G26" s="50"/>
      <c r="H26" s="49" t="s">
        <v>75</v>
      </c>
      <c r="I26" s="50"/>
      <c r="J26" s="56">
        <v>101.26</v>
      </c>
      <c r="K26" s="57"/>
      <c r="L26" s="20">
        <v>1</v>
      </c>
      <c r="M26" s="21" t="s">
        <v>33</v>
      </c>
      <c r="N26" s="70">
        <f t="shared" si="0"/>
        <v>101.26</v>
      </c>
      <c r="O26" s="71"/>
      <c r="P26" s="72"/>
      <c r="Q26" s="73"/>
      <c r="R26" s="72" t="s">
        <v>63</v>
      </c>
      <c r="S26" s="73"/>
    </row>
    <row r="27" spans="1:19" x14ac:dyDescent="0.25">
      <c r="A27" s="44" t="s">
        <v>76</v>
      </c>
      <c r="B27" s="45"/>
      <c r="C27" s="44" t="s">
        <v>77</v>
      </c>
      <c r="D27" s="46"/>
      <c r="E27" s="45"/>
      <c r="F27" s="44" t="s">
        <v>78</v>
      </c>
      <c r="G27" s="45"/>
      <c r="H27" s="44" t="s">
        <v>79</v>
      </c>
      <c r="I27" s="45"/>
      <c r="J27" s="47">
        <v>12.36</v>
      </c>
      <c r="K27" s="48"/>
      <c r="L27" s="6">
        <v>1</v>
      </c>
      <c r="M27" s="7" t="s">
        <v>33</v>
      </c>
      <c r="N27" s="47">
        <f t="shared" si="0"/>
        <v>12.36</v>
      </c>
      <c r="O27" s="48"/>
      <c r="P27" s="10" t="s">
        <v>80</v>
      </c>
      <c r="R27" s="42" t="s">
        <v>25</v>
      </c>
      <c r="S27" s="43"/>
    </row>
    <row r="28" spans="1:19" x14ac:dyDescent="0.25">
      <c r="A28" s="44" t="s">
        <v>76</v>
      </c>
      <c r="B28" s="45"/>
      <c r="C28" s="44" t="s">
        <v>81</v>
      </c>
      <c r="D28" s="46"/>
      <c r="E28" s="45"/>
      <c r="F28" s="44" t="s">
        <v>82</v>
      </c>
      <c r="G28" s="45"/>
      <c r="H28" s="44" t="s">
        <v>83</v>
      </c>
      <c r="I28" s="45"/>
      <c r="J28" s="47">
        <v>9.82</v>
      </c>
      <c r="K28" s="48"/>
      <c r="L28" s="6">
        <v>1</v>
      </c>
      <c r="M28" s="7" t="s">
        <v>33</v>
      </c>
      <c r="N28" s="47">
        <f t="shared" si="0"/>
        <v>9.82</v>
      </c>
      <c r="O28" s="48"/>
      <c r="P28" s="66" t="s">
        <v>84</v>
      </c>
      <c r="Q28" s="53"/>
      <c r="R28" s="42" t="s">
        <v>25</v>
      </c>
      <c r="S28" s="43"/>
    </row>
    <row r="29" spans="1:19" x14ac:dyDescent="0.25">
      <c r="A29" s="44" t="s">
        <v>76</v>
      </c>
      <c r="B29" s="45"/>
      <c r="C29" s="44" t="s">
        <v>85</v>
      </c>
      <c r="D29" s="46"/>
      <c r="E29" s="45"/>
      <c r="F29" s="44" t="s">
        <v>86</v>
      </c>
      <c r="G29" s="45"/>
      <c r="H29" s="44" t="s">
        <v>87</v>
      </c>
      <c r="I29" s="45"/>
      <c r="J29" s="47">
        <v>3.79</v>
      </c>
      <c r="K29" s="48"/>
      <c r="L29" s="6">
        <v>1</v>
      </c>
      <c r="M29" s="7" t="s">
        <v>23</v>
      </c>
      <c r="N29" s="47">
        <f t="shared" si="0"/>
        <v>3.79</v>
      </c>
      <c r="O29" s="48"/>
      <c r="P29" s="8" t="s">
        <v>69</v>
      </c>
      <c r="Q29" s="9"/>
      <c r="R29" s="42" t="s">
        <v>25</v>
      </c>
      <c r="S29" s="43"/>
    </row>
    <row r="30" spans="1:19" x14ac:dyDescent="0.25">
      <c r="A30" s="44" t="s">
        <v>76</v>
      </c>
      <c r="B30" s="45"/>
      <c r="C30" s="44" t="s">
        <v>88</v>
      </c>
      <c r="D30" s="46"/>
      <c r="E30" s="45"/>
      <c r="F30" s="44" t="s">
        <v>89</v>
      </c>
      <c r="G30" s="45"/>
      <c r="H30" s="44" t="s">
        <v>90</v>
      </c>
      <c r="I30" s="45"/>
      <c r="J30" s="47">
        <v>5.51</v>
      </c>
      <c r="K30" s="48"/>
      <c r="L30" s="6">
        <v>1</v>
      </c>
      <c r="M30" s="7" t="s">
        <v>33</v>
      </c>
      <c r="N30" s="47">
        <f t="shared" si="0"/>
        <v>5.51</v>
      </c>
      <c r="O30" s="48"/>
      <c r="P30" s="8" t="s">
        <v>69</v>
      </c>
      <c r="Q30" s="9"/>
      <c r="R30" s="42" t="s">
        <v>25</v>
      </c>
      <c r="S30" s="43"/>
    </row>
    <row r="31" spans="1:19" x14ac:dyDescent="0.25">
      <c r="A31" s="44" t="s">
        <v>76</v>
      </c>
      <c r="B31" s="45"/>
      <c r="C31" s="44" t="s">
        <v>91</v>
      </c>
      <c r="D31" s="46"/>
      <c r="E31" s="45"/>
      <c r="F31" s="44" t="s">
        <v>92</v>
      </c>
      <c r="G31" s="45"/>
      <c r="H31" s="44" t="s">
        <v>93</v>
      </c>
      <c r="I31" s="45"/>
      <c r="J31" s="47">
        <v>3.38</v>
      </c>
      <c r="K31" s="48"/>
      <c r="L31" s="6">
        <v>2</v>
      </c>
      <c r="M31" s="7" t="s">
        <v>23</v>
      </c>
      <c r="N31" s="47">
        <f t="shared" si="0"/>
        <v>6.76</v>
      </c>
      <c r="O31" s="48"/>
      <c r="P31" s="8" t="s">
        <v>69</v>
      </c>
      <c r="Q31" s="9"/>
      <c r="R31" s="42" t="s">
        <v>25</v>
      </c>
      <c r="S31" s="43"/>
    </row>
    <row r="32" spans="1:19" x14ac:dyDescent="0.25">
      <c r="A32" s="44" t="s">
        <v>76</v>
      </c>
      <c r="B32" s="45"/>
      <c r="C32" s="44" t="s">
        <v>94</v>
      </c>
      <c r="D32" s="46"/>
      <c r="E32" s="45"/>
      <c r="F32" s="44" t="s">
        <v>95</v>
      </c>
      <c r="G32" s="45"/>
      <c r="H32" s="44" t="s">
        <v>96</v>
      </c>
      <c r="I32" s="45"/>
      <c r="J32" s="47">
        <v>14.4</v>
      </c>
      <c r="K32" s="48"/>
      <c r="L32" s="6">
        <v>1</v>
      </c>
      <c r="M32" s="7" t="s">
        <v>33</v>
      </c>
      <c r="N32" s="47">
        <f t="shared" si="0"/>
        <v>14.4</v>
      </c>
      <c r="O32" s="48"/>
      <c r="P32" s="8" t="s">
        <v>69</v>
      </c>
      <c r="Q32" s="9"/>
      <c r="R32" s="42" t="s">
        <v>25</v>
      </c>
      <c r="S32" s="43"/>
    </row>
    <row r="33" spans="1:19" x14ac:dyDescent="0.25">
      <c r="A33" s="44" t="s">
        <v>76</v>
      </c>
      <c r="B33" s="45"/>
      <c r="C33" s="44" t="s">
        <v>97</v>
      </c>
      <c r="D33" s="46"/>
      <c r="E33" s="45"/>
      <c r="F33" s="44" t="s">
        <v>98</v>
      </c>
      <c r="G33" s="45"/>
      <c r="H33" s="44" t="s">
        <v>99</v>
      </c>
      <c r="I33" s="45"/>
      <c r="J33" s="47">
        <v>15.56</v>
      </c>
      <c r="K33" s="48"/>
      <c r="L33" s="6">
        <v>1</v>
      </c>
      <c r="M33" s="7" t="s">
        <v>33</v>
      </c>
      <c r="N33" s="47">
        <f t="shared" si="0"/>
        <v>15.56</v>
      </c>
      <c r="O33" s="48"/>
      <c r="P33" s="8" t="s">
        <v>69</v>
      </c>
      <c r="Q33" s="9"/>
      <c r="R33" s="42" t="s">
        <v>25</v>
      </c>
      <c r="S33" s="43"/>
    </row>
    <row r="34" spans="1:19" x14ac:dyDescent="0.25">
      <c r="A34" s="44" t="s">
        <v>76</v>
      </c>
      <c r="B34" s="45"/>
      <c r="C34" s="44" t="s">
        <v>100</v>
      </c>
      <c r="D34" s="46"/>
      <c r="E34" s="45"/>
      <c r="F34" s="44" t="s">
        <v>101</v>
      </c>
      <c r="G34" s="45"/>
      <c r="H34" s="44" t="s">
        <v>102</v>
      </c>
      <c r="I34" s="45"/>
      <c r="J34" s="47">
        <v>16.62</v>
      </c>
      <c r="K34" s="48"/>
      <c r="L34" s="6">
        <v>1</v>
      </c>
      <c r="M34" s="7" t="s">
        <v>33</v>
      </c>
      <c r="N34" s="47">
        <f t="shared" si="0"/>
        <v>16.62</v>
      </c>
      <c r="O34" s="48"/>
      <c r="P34" s="8" t="s">
        <v>84</v>
      </c>
      <c r="Q34" s="9"/>
      <c r="R34" s="42" t="s">
        <v>25</v>
      </c>
      <c r="S34" s="43"/>
    </row>
    <row r="35" spans="1:19" x14ac:dyDescent="0.25">
      <c r="A35" s="44" t="s">
        <v>76</v>
      </c>
      <c r="B35" s="45"/>
      <c r="C35" s="44" t="s">
        <v>103</v>
      </c>
      <c r="D35" s="46"/>
      <c r="E35" s="45"/>
      <c r="F35" s="44" t="s">
        <v>104</v>
      </c>
      <c r="G35" s="45"/>
      <c r="H35" s="44" t="s">
        <v>105</v>
      </c>
      <c r="I35" s="45"/>
      <c r="J35" s="47">
        <v>10.199999999999999</v>
      </c>
      <c r="K35" s="48"/>
      <c r="L35" s="6">
        <v>1</v>
      </c>
      <c r="M35" s="7" t="s">
        <v>33</v>
      </c>
      <c r="N35" s="47">
        <f t="shared" si="0"/>
        <v>10.199999999999999</v>
      </c>
      <c r="O35" s="48"/>
      <c r="P35" s="8" t="s">
        <v>84</v>
      </c>
      <c r="Q35" s="9"/>
      <c r="R35" s="42" t="s">
        <v>25</v>
      </c>
      <c r="S35" s="43"/>
    </row>
    <row r="36" spans="1:19" x14ac:dyDescent="0.25">
      <c r="A36" s="44" t="s">
        <v>76</v>
      </c>
      <c r="B36" s="45"/>
      <c r="C36" s="44" t="s">
        <v>106</v>
      </c>
      <c r="D36" s="46"/>
      <c r="E36" s="45"/>
      <c r="F36" s="44" t="s">
        <v>107</v>
      </c>
      <c r="G36" s="45"/>
      <c r="H36" s="44" t="s">
        <v>108</v>
      </c>
      <c r="I36" s="45"/>
      <c r="J36" s="47">
        <v>4.4400000000000004</v>
      </c>
      <c r="K36" s="48"/>
      <c r="L36" s="6">
        <v>4</v>
      </c>
      <c r="M36" s="7" t="s">
        <v>23</v>
      </c>
      <c r="N36" s="47">
        <f t="shared" si="0"/>
        <v>17.760000000000002</v>
      </c>
      <c r="O36" s="48"/>
      <c r="P36" s="8" t="s">
        <v>84</v>
      </c>
      <c r="Q36" s="9"/>
      <c r="R36" s="42" t="s">
        <v>25</v>
      </c>
      <c r="S36" s="43"/>
    </row>
    <row r="37" spans="1:19" x14ac:dyDescent="0.25">
      <c r="A37" s="49" t="s">
        <v>109</v>
      </c>
      <c r="B37" s="50"/>
      <c r="C37" s="67" t="s">
        <v>110</v>
      </c>
      <c r="D37" s="68"/>
      <c r="E37" s="69"/>
      <c r="F37" s="49"/>
      <c r="G37" s="50"/>
      <c r="H37" s="49" t="s">
        <v>111</v>
      </c>
      <c r="I37" s="50"/>
      <c r="J37" s="56">
        <v>76.680000000000007</v>
      </c>
      <c r="K37" s="57"/>
      <c r="L37" s="16">
        <v>1</v>
      </c>
      <c r="M37" s="17" t="s">
        <v>33</v>
      </c>
      <c r="N37" s="70">
        <f t="shared" si="0"/>
        <v>76.680000000000007</v>
      </c>
      <c r="O37" s="71"/>
      <c r="P37" s="18"/>
      <c r="Q37" s="19"/>
      <c r="R37" s="72" t="s">
        <v>63</v>
      </c>
      <c r="S37" s="73"/>
    </row>
    <row r="38" spans="1:19" x14ac:dyDescent="0.25">
      <c r="A38" s="44" t="s">
        <v>109</v>
      </c>
      <c r="B38" s="46"/>
      <c r="C38" s="65" t="s">
        <v>112</v>
      </c>
      <c r="D38" s="65"/>
      <c r="E38" s="65"/>
      <c r="F38" s="46" t="s">
        <v>113</v>
      </c>
      <c r="G38" s="45"/>
      <c r="H38" s="44" t="s">
        <v>114</v>
      </c>
      <c r="I38" s="45"/>
      <c r="J38" s="47">
        <v>11.99</v>
      </c>
      <c r="K38" s="48"/>
      <c r="L38" s="6">
        <v>1</v>
      </c>
      <c r="M38" s="7" t="s">
        <v>23</v>
      </c>
      <c r="N38" s="47">
        <f t="shared" si="0"/>
        <v>11.99</v>
      </c>
      <c r="O38" s="48"/>
      <c r="P38" s="52" t="s">
        <v>115</v>
      </c>
      <c r="Q38" s="53"/>
      <c r="R38" s="42" t="s">
        <v>25</v>
      </c>
      <c r="S38" s="43"/>
    </row>
    <row r="39" spans="1:19" x14ac:dyDescent="0.25">
      <c r="C39" s="58"/>
      <c r="D39" s="58"/>
      <c r="E39" s="58"/>
      <c r="L39" s="63" t="s">
        <v>116</v>
      </c>
      <c r="M39" s="64"/>
      <c r="N39" s="59">
        <f>SUM(N11:O38)</f>
        <v>1147.6199999999999</v>
      </c>
      <c r="O39" s="60"/>
      <c r="P39" s="61"/>
      <c r="Q39" s="62"/>
    </row>
  </sheetData>
  <mergeCells count="232">
    <mergeCell ref="E6:G6"/>
    <mergeCell ref="A5:C5"/>
    <mergeCell ref="E7:G7"/>
    <mergeCell ref="A14:B14"/>
    <mergeCell ref="C14:E14"/>
    <mergeCell ref="A6:C6"/>
    <mergeCell ref="E8:G8"/>
    <mergeCell ref="A22:B22"/>
    <mergeCell ref="C22:E22"/>
    <mergeCell ref="F22:G22"/>
    <mergeCell ref="F14:G14"/>
    <mergeCell ref="A16:B16"/>
    <mergeCell ref="C16:E16"/>
    <mergeCell ref="F16:G16"/>
    <mergeCell ref="F17:G17"/>
    <mergeCell ref="A19:B19"/>
    <mergeCell ref="C19:E19"/>
    <mergeCell ref="F19:G19"/>
    <mergeCell ref="A20:B20"/>
    <mergeCell ref="C20:E20"/>
    <mergeCell ref="F20:G20"/>
    <mergeCell ref="F11:G11"/>
    <mergeCell ref="C11:E11"/>
    <mergeCell ref="A11:B11"/>
    <mergeCell ref="H14:I14"/>
    <mergeCell ref="J14:K14"/>
    <mergeCell ref="N14:O14"/>
    <mergeCell ref="P14:Q14"/>
    <mergeCell ref="H16:I16"/>
    <mergeCell ref="J16:K16"/>
    <mergeCell ref="N16:O16"/>
    <mergeCell ref="C15:E15"/>
    <mergeCell ref="F15:G15"/>
    <mergeCell ref="H15:I15"/>
    <mergeCell ref="R13:S13"/>
    <mergeCell ref="A12:B12"/>
    <mergeCell ref="C12:E12"/>
    <mergeCell ref="F12:G12"/>
    <mergeCell ref="H12:I12"/>
    <mergeCell ref="J12:K12"/>
    <mergeCell ref="N12:O12"/>
    <mergeCell ref="P12:Q12"/>
    <mergeCell ref="R10:S10"/>
    <mergeCell ref="R11:S11"/>
    <mergeCell ref="A10:B10"/>
    <mergeCell ref="C10:E10"/>
    <mergeCell ref="F10:G10"/>
    <mergeCell ref="H10:I10"/>
    <mergeCell ref="J10:K10"/>
    <mergeCell ref="L10:M10"/>
    <mergeCell ref="N10:O10"/>
    <mergeCell ref="P10:Q10"/>
    <mergeCell ref="J11:K11"/>
    <mergeCell ref="H17:I17"/>
    <mergeCell ref="J17:K17"/>
    <mergeCell ref="A13:B13"/>
    <mergeCell ref="C13:E13"/>
    <mergeCell ref="F13:G13"/>
    <mergeCell ref="H13:I13"/>
    <mergeCell ref="J13:K13"/>
    <mergeCell ref="A21:B21"/>
    <mergeCell ref="C21:E21"/>
    <mergeCell ref="F21:G21"/>
    <mergeCell ref="H21:I21"/>
    <mergeCell ref="J21:K21"/>
    <mergeCell ref="H19:I19"/>
    <mergeCell ref="J19:K19"/>
    <mergeCell ref="H11:I11"/>
    <mergeCell ref="A18:B18"/>
    <mergeCell ref="C18:E18"/>
    <mergeCell ref="F18:G18"/>
    <mergeCell ref="H18:I18"/>
    <mergeCell ref="J18:K18"/>
    <mergeCell ref="A17:B17"/>
    <mergeCell ref="C17:E17"/>
    <mergeCell ref="A15:B15"/>
    <mergeCell ref="H20:I20"/>
    <mergeCell ref="J20:K20"/>
    <mergeCell ref="N20:O20"/>
    <mergeCell ref="P20:Q20"/>
    <mergeCell ref="N15:O15"/>
    <mergeCell ref="P15:Q15"/>
    <mergeCell ref="N19:O19"/>
    <mergeCell ref="P19:Q19"/>
    <mergeCell ref="R22:S22"/>
    <mergeCell ref="R20:S20"/>
    <mergeCell ref="P16:Q16"/>
    <mergeCell ref="N21:O21"/>
    <mergeCell ref="P21:Q21"/>
    <mergeCell ref="R21:S21"/>
    <mergeCell ref="J15:K15"/>
    <mergeCell ref="H22:I22"/>
    <mergeCell ref="J22:K22"/>
    <mergeCell ref="N22:O22"/>
    <mergeCell ref="P22:Q22"/>
    <mergeCell ref="R37:S37"/>
    <mergeCell ref="N32:O32"/>
    <mergeCell ref="P11:Q11"/>
    <mergeCell ref="N11:O11"/>
    <mergeCell ref="N17:O17"/>
    <mergeCell ref="P17:Q17"/>
    <mergeCell ref="R15:S15"/>
    <mergeCell ref="R12:S12"/>
    <mergeCell ref="N13:O13"/>
    <mergeCell ref="P13:Q13"/>
    <mergeCell ref="N26:O26"/>
    <mergeCell ref="P26:Q26"/>
    <mergeCell ref="R26:S26"/>
    <mergeCell ref="R17:S17"/>
    <mergeCell ref="R19:S19"/>
    <mergeCell ref="R18:S18"/>
    <mergeCell ref="R14:S14"/>
    <mergeCell ref="P18:Q18"/>
    <mergeCell ref="R16:S16"/>
    <mergeCell ref="N18:O18"/>
    <mergeCell ref="N23:O23"/>
    <mergeCell ref="P23:Q23"/>
    <mergeCell ref="R23:S23"/>
    <mergeCell ref="N25:O25"/>
    <mergeCell ref="H29:I29"/>
    <mergeCell ref="J29:K29"/>
    <mergeCell ref="R38:S38"/>
    <mergeCell ref="A35:B35"/>
    <mergeCell ref="C36:E36"/>
    <mergeCell ref="F35:G35"/>
    <mergeCell ref="H35:I35"/>
    <mergeCell ref="J35:K35"/>
    <mergeCell ref="N35:O35"/>
    <mergeCell ref="R35:S35"/>
    <mergeCell ref="A36:B36"/>
    <mergeCell ref="C37:E37"/>
    <mergeCell ref="F36:G36"/>
    <mergeCell ref="R36:S36"/>
    <mergeCell ref="A37:B37"/>
    <mergeCell ref="J32:K32"/>
    <mergeCell ref="R32:S32"/>
    <mergeCell ref="C29:E29"/>
    <mergeCell ref="A29:B29"/>
    <mergeCell ref="C30:E30"/>
    <mergeCell ref="F29:G29"/>
    <mergeCell ref="N29:O29"/>
    <mergeCell ref="H37:I37"/>
    <mergeCell ref="J37:K37"/>
    <mergeCell ref="C35:E35"/>
    <mergeCell ref="A38:B38"/>
    <mergeCell ref="C39:E39"/>
    <mergeCell ref="F38:G38"/>
    <mergeCell ref="H38:I38"/>
    <mergeCell ref="J38:K38"/>
    <mergeCell ref="N38:O38"/>
    <mergeCell ref="P38:Q38"/>
    <mergeCell ref="N39:O39"/>
    <mergeCell ref="P39:Q39"/>
    <mergeCell ref="L39:M39"/>
    <mergeCell ref="H36:I36"/>
    <mergeCell ref="J36:K36"/>
    <mergeCell ref="N36:O36"/>
    <mergeCell ref="C38:E38"/>
    <mergeCell ref="F37:G37"/>
    <mergeCell ref="N37:O37"/>
    <mergeCell ref="H25:I25"/>
    <mergeCell ref="F25:G25"/>
    <mergeCell ref="C25:E25"/>
    <mergeCell ref="R25:S25"/>
    <mergeCell ref="C23:E23"/>
    <mergeCell ref="F27:G27"/>
    <mergeCell ref="H26:I26"/>
    <mergeCell ref="J26:K26"/>
    <mergeCell ref="C28:E28"/>
    <mergeCell ref="P28:Q28"/>
    <mergeCell ref="F26:G26"/>
    <mergeCell ref="R27:S27"/>
    <mergeCell ref="J27:K27"/>
    <mergeCell ref="H27:I27"/>
    <mergeCell ref="N27:O27"/>
    <mergeCell ref="C27:E27"/>
    <mergeCell ref="F28:G28"/>
    <mergeCell ref="H28:I28"/>
    <mergeCell ref="J28:K28"/>
    <mergeCell ref="N28:O28"/>
    <mergeCell ref="R28:S28"/>
    <mergeCell ref="H23:I23"/>
    <mergeCell ref="J23:K23"/>
    <mergeCell ref="P25:Q25"/>
    <mergeCell ref="N31:O31"/>
    <mergeCell ref="R31:S31"/>
    <mergeCell ref="A32:B32"/>
    <mergeCell ref="A33:B33"/>
    <mergeCell ref="C32:E32"/>
    <mergeCell ref="F32:G32"/>
    <mergeCell ref="H32:I32"/>
    <mergeCell ref="R33:S33"/>
    <mergeCell ref="A23:B23"/>
    <mergeCell ref="A27:B27"/>
    <mergeCell ref="A26:B26"/>
    <mergeCell ref="C26:E26"/>
    <mergeCell ref="A24:B24"/>
    <mergeCell ref="A25:B25"/>
    <mergeCell ref="A28:B28"/>
    <mergeCell ref="F23:G23"/>
    <mergeCell ref="R24:S24"/>
    <mergeCell ref="P24:Q24"/>
    <mergeCell ref="N24:O24"/>
    <mergeCell ref="J24:K24"/>
    <mergeCell ref="H24:I24"/>
    <mergeCell ref="F24:G24"/>
    <mergeCell ref="C24:E24"/>
    <mergeCell ref="J25:K25"/>
    <mergeCell ref="R29:S29"/>
    <mergeCell ref="R34:S34"/>
    <mergeCell ref="H33:I33"/>
    <mergeCell ref="C34:E34"/>
    <mergeCell ref="H34:I34"/>
    <mergeCell ref="A34:B34"/>
    <mergeCell ref="A30:B30"/>
    <mergeCell ref="C31:E31"/>
    <mergeCell ref="F30:G30"/>
    <mergeCell ref="H30:I30"/>
    <mergeCell ref="J30:K30"/>
    <mergeCell ref="N30:O30"/>
    <mergeCell ref="F33:G33"/>
    <mergeCell ref="J33:K33"/>
    <mergeCell ref="N33:O33"/>
    <mergeCell ref="F34:G34"/>
    <mergeCell ref="J34:K34"/>
    <mergeCell ref="N34:O34"/>
    <mergeCell ref="R30:S30"/>
    <mergeCell ref="A31:B31"/>
    <mergeCell ref="C33:E33"/>
    <mergeCell ref="F31:G31"/>
    <mergeCell ref="H31:I31"/>
    <mergeCell ref="J31:K31"/>
  </mergeCells>
  <hyperlinks>
    <hyperlink ref="P28:Q28" r:id="rId1" display=" McMaster " xr:uid="{19364C26-A9EB-4B45-A4BA-3F4AE97F9A4D}"/>
    <hyperlink ref="P29:Q29" r:id="rId2" display=" McMaster " xr:uid="{E5919786-3A26-4D08-BB7D-45A023B25AD6}"/>
    <hyperlink ref="P30:Q30" r:id="rId3" display=" McMaster " xr:uid="{ACCFB0D0-855D-457E-9832-FA966B9FD199}"/>
    <hyperlink ref="P31:Q31" r:id="rId4" display=" McMaster " xr:uid="{448A5231-3F1C-4DC0-9789-265F7EB93A19}"/>
    <hyperlink ref="P32:Q32" r:id="rId5" display=" McMaster " xr:uid="{5E57D496-0B7E-4DF0-8F2E-0206904B53FB}"/>
    <hyperlink ref="P34:Q34" r:id="rId6" display=" McMaster " xr:uid="{C11923D8-8CD2-4ED5-A4B6-F3F3D1C838EE}"/>
    <hyperlink ref="P35:Q35" r:id="rId7" display=" McMaster " xr:uid="{9FB83E68-BBEF-47AE-958C-E2B1265AD9A7}"/>
    <hyperlink ref="P36:Q36" r:id="rId8" display=" McMaster " xr:uid="{2C79305E-5ACB-4042-84F0-2005E7ED7D41}"/>
    <hyperlink ref="P33:Q33" r:id="rId9" display=" McMaster " xr:uid="{52A6683C-E5F3-4FA4-A09E-E98A0EBC414F}"/>
    <hyperlink ref="P32" r:id="rId10" xr:uid="{8D3E7D45-35E2-40B7-BA63-DFD4333FFAA1}"/>
    <hyperlink ref="P33" r:id="rId11" xr:uid="{4A9C8B38-3EC5-4385-AFF1-8D53AE6EA94E}"/>
    <hyperlink ref="P27" r:id="rId12" xr:uid="{97003CBD-5AF1-42FB-8870-6EA52C59DBFB}"/>
    <hyperlink ref="P29" r:id="rId13" xr:uid="{1EFAA14A-F742-414E-B9AE-967660117F82}"/>
    <hyperlink ref="P30" r:id="rId14" xr:uid="{E25C2A53-A7B6-4B2F-AC54-52401675E459}"/>
    <hyperlink ref="P31" r:id="rId15" xr:uid="{5E9E9685-2A02-4FAA-BA13-EF9780881FBF}"/>
    <hyperlink ref="P38:Q38" r:id="rId16" display=" Amazon " xr:uid="{E05D5F53-65ED-411B-A848-49FBA34FCA51}"/>
    <hyperlink ref="P18:Q18" r:id="rId17" display="  Amazon  " xr:uid="{913A551B-7BDD-49A7-B144-52413F6CE6E0}"/>
    <hyperlink ref="P11:Q11" r:id="rId18" display="  Amazon  " xr:uid="{6550F8F3-997B-4E67-BCB7-829EDED9F960}"/>
    <hyperlink ref="P12:Q12" r:id="rId19" display="  Ruffy Controls  " xr:uid="{132A6D60-DFA0-4726-B78E-5435F5D91E89}"/>
    <hyperlink ref="P13:Q13" r:id="rId20" display="  Amazon  " xr:uid="{0DAEF3FE-B43C-4B86-A0D7-EF60EAA88441}"/>
    <hyperlink ref="P14:Q14" r:id="rId21" display="  Amazon  " xr:uid="{13647166-ADF9-4F90-8EED-DFE3D0E06EED}"/>
    <hyperlink ref="P15:Q15" r:id="rId22" display="  Adafruit  " xr:uid="{DC1974A2-704A-4CC9-AA0F-DE7D1AB516C6}"/>
    <hyperlink ref="P16:Q16" r:id="rId23" display="  Amazon  " xr:uid="{9BC5773F-3433-4E98-A5E9-482335200335}"/>
    <hyperlink ref="P17:Q17" r:id="rId24" display="  Amazon  " xr:uid="{6C442103-AED3-4C5D-A508-7608304EACD2}"/>
    <hyperlink ref="P19:Q19" r:id="rId25" display="  Amazon  " xr:uid="{143D7992-9A16-4956-A43F-CE23CC37D1DE}"/>
    <hyperlink ref="P20:Q20" r:id="rId26" display="  Amazon  " xr:uid="{B31D7965-3017-40BC-A5DB-6DB19F872679}"/>
    <hyperlink ref="P21:Q21" r:id="rId27" display="  Amazon  " xr:uid="{D32C7436-33AF-404E-A663-83FAA9938BF3}"/>
    <hyperlink ref="P24:Q24" r:id="rId28" display="  McMaster  " xr:uid="{3E46C3CD-9BFF-4C1D-A089-55AF7B745D63}"/>
    <hyperlink ref="P25:Q25" r:id="rId29" display="  McMaster  " xr:uid="{7C61206B-3AE2-40E7-9B5D-154D326AA38F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EADC-29DA-4929-8360-5D7FD47F0E1C}">
  <dimension ref="A1:G23"/>
  <sheetViews>
    <sheetView tabSelected="1" workbookViewId="0">
      <selection activeCell="G11" sqref="G11"/>
    </sheetView>
  </sheetViews>
  <sheetFormatPr defaultRowHeight="15" x14ac:dyDescent="0.25"/>
  <cols>
    <col min="1" max="1" width="12.28515625" customWidth="1"/>
    <col min="2" max="2" width="27.140625" customWidth="1"/>
    <col min="3" max="3" width="23" customWidth="1"/>
    <col min="4" max="4" width="20.7109375" customWidth="1"/>
    <col min="5" max="5" width="16.85546875" bestFit="1" customWidth="1"/>
    <col min="6" max="6" width="22.140625" bestFit="1" customWidth="1"/>
    <col min="7" max="7" width="36.5703125" bestFit="1" customWidth="1"/>
  </cols>
  <sheetData>
    <row r="1" spans="1:7" ht="26.25" x14ac:dyDescent="0.4">
      <c r="A1" s="30" t="s">
        <v>63</v>
      </c>
    </row>
    <row r="3" spans="1:7" x14ac:dyDescent="0.25">
      <c r="A3" s="11" t="s">
        <v>12</v>
      </c>
      <c r="B3" s="11" t="s">
        <v>13</v>
      </c>
      <c r="C3" s="11" t="s">
        <v>117</v>
      </c>
      <c r="D3" s="11" t="s">
        <v>118</v>
      </c>
      <c r="E3" s="23" t="s">
        <v>119</v>
      </c>
    </row>
    <row r="4" spans="1:7" x14ac:dyDescent="0.25">
      <c r="A4" s="13" t="s">
        <v>60</v>
      </c>
      <c r="B4" s="14" t="s">
        <v>61</v>
      </c>
      <c r="C4" s="13" t="s">
        <v>120</v>
      </c>
      <c r="D4" s="27">
        <v>52.42</v>
      </c>
      <c r="E4" s="13"/>
    </row>
    <row r="5" spans="1:7" x14ac:dyDescent="0.25">
      <c r="A5" s="13" t="s">
        <v>60</v>
      </c>
      <c r="B5" s="14" t="s">
        <v>64</v>
      </c>
      <c r="C5" s="13" t="s">
        <v>120</v>
      </c>
      <c r="D5" s="27">
        <v>26.47</v>
      </c>
      <c r="E5" s="13"/>
    </row>
    <row r="6" spans="1:7" x14ac:dyDescent="0.25">
      <c r="A6" s="15" t="s">
        <v>73</v>
      </c>
      <c r="B6" s="22" t="s">
        <v>121</v>
      </c>
      <c r="C6" s="15" t="s">
        <v>122</v>
      </c>
      <c r="D6" s="24">
        <v>6.99</v>
      </c>
      <c r="E6" s="15" t="s">
        <v>123</v>
      </c>
    </row>
    <row r="7" spans="1:7" x14ac:dyDescent="0.25">
      <c r="A7" s="15" t="s">
        <v>73</v>
      </c>
      <c r="B7" s="22" t="s">
        <v>124</v>
      </c>
      <c r="C7" s="15" t="s">
        <v>122</v>
      </c>
      <c r="D7" s="24">
        <v>5.99</v>
      </c>
      <c r="E7" s="15" t="s">
        <v>125</v>
      </c>
    </row>
    <row r="8" spans="1:7" x14ac:dyDescent="0.25">
      <c r="A8" s="15" t="s">
        <v>73</v>
      </c>
      <c r="B8" s="22" t="s">
        <v>126</v>
      </c>
      <c r="C8" s="15" t="s">
        <v>122</v>
      </c>
      <c r="D8" s="26">
        <v>63.8</v>
      </c>
      <c r="E8" s="15" t="s">
        <v>127</v>
      </c>
    </row>
    <row r="9" spans="1:7" x14ac:dyDescent="0.25">
      <c r="A9" s="15" t="s">
        <v>73</v>
      </c>
      <c r="B9" s="22" t="s">
        <v>128</v>
      </c>
      <c r="C9" s="15" t="s">
        <v>122</v>
      </c>
      <c r="D9" s="26">
        <v>5.99</v>
      </c>
      <c r="E9" s="15" t="s">
        <v>127</v>
      </c>
    </row>
    <row r="10" spans="1:7" x14ac:dyDescent="0.25">
      <c r="A10" s="15" t="s">
        <v>73</v>
      </c>
      <c r="B10" s="22" t="s">
        <v>129</v>
      </c>
      <c r="C10" s="15" t="s">
        <v>122</v>
      </c>
      <c r="D10" s="26">
        <v>28.66</v>
      </c>
      <c r="E10" s="15" t="s">
        <v>130</v>
      </c>
    </row>
    <row r="11" spans="1:7" x14ac:dyDescent="0.25">
      <c r="A11" s="15" t="s">
        <v>73</v>
      </c>
      <c r="B11" s="22" t="s">
        <v>131</v>
      </c>
      <c r="C11" s="15" t="s">
        <v>122</v>
      </c>
      <c r="D11" s="26">
        <v>6.99</v>
      </c>
      <c r="E11" s="15" t="s">
        <v>127</v>
      </c>
      <c r="G11" s="29"/>
    </row>
    <row r="12" spans="1:7" x14ac:dyDescent="0.25">
      <c r="A12" s="15" t="s">
        <v>73</v>
      </c>
      <c r="B12" s="39" t="s">
        <v>132</v>
      </c>
      <c r="C12" s="15" t="s">
        <v>122</v>
      </c>
      <c r="D12" s="26">
        <v>5.99</v>
      </c>
      <c r="E12" s="15" t="s">
        <v>127</v>
      </c>
    </row>
    <row r="13" spans="1:7" x14ac:dyDescent="0.25">
      <c r="A13" s="37" t="s">
        <v>73</v>
      </c>
      <c r="B13" s="15" t="s">
        <v>133</v>
      </c>
      <c r="C13" s="38" t="s">
        <v>122</v>
      </c>
      <c r="D13" s="26">
        <v>6.49</v>
      </c>
      <c r="E13" s="15" t="s">
        <v>125</v>
      </c>
    </row>
    <row r="14" spans="1:7" x14ac:dyDescent="0.25">
      <c r="A14" s="37" t="s">
        <v>73</v>
      </c>
      <c r="B14" s="15" t="s">
        <v>134</v>
      </c>
      <c r="C14" s="38" t="s">
        <v>122</v>
      </c>
      <c r="D14" s="26">
        <v>6.99</v>
      </c>
      <c r="E14" s="15" t="s">
        <v>125</v>
      </c>
    </row>
    <row r="15" spans="1:7" x14ac:dyDescent="0.25">
      <c r="A15" s="37" t="s">
        <v>73</v>
      </c>
      <c r="B15" s="41" t="s">
        <v>135</v>
      </c>
      <c r="C15" s="38" t="s">
        <v>122</v>
      </c>
      <c r="D15" s="26">
        <v>11.04</v>
      </c>
      <c r="E15" s="15" t="s">
        <v>127</v>
      </c>
    </row>
    <row r="16" spans="1:7" x14ac:dyDescent="0.25">
      <c r="A16" s="13" t="s">
        <v>109</v>
      </c>
      <c r="B16" s="40" t="s">
        <v>110</v>
      </c>
      <c r="C16" s="13" t="s">
        <v>136</v>
      </c>
      <c r="D16" s="25">
        <v>76.680000000000007</v>
      </c>
      <c r="E16" s="13"/>
    </row>
    <row r="19" spans="1:2" x14ac:dyDescent="0.25">
      <c r="A19" s="28" t="s">
        <v>137</v>
      </c>
      <c r="B19" s="12"/>
    </row>
    <row r="20" spans="1:2" ht="16.5" customHeight="1" x14ac:dyDescent="0.25">
      <c r="A20" t="s">
        <v>138</v>
      </c>
      <c r="B20" s="12"/>
    </row>
    <row r="21" spans="1:2" x14ac:dyDescent="0.25">
      <c r="A21" s="28" t="s">
        <v>139</v>
      </c>
    </row>
    <row r="22" spans="1:2" x14ac:dyDescent="0.25">
      <c r="A22" t="s">
        <v>140</v>
      </c>
    </row>
    <row r="23" spans="1:2" x14ac:dyDescent="0.25">
      <c r="A23" t="s">
        <v>141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82c03e-2837-4be0-8727-e5fbd754f69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21841975915F41A8985461301676F8" ma:contentTypeVersion="13" ma:contentTypeDescription="Create a new document." ma:contentTypeScope="" ma:versionID="6e1bccc0d24f48af4172e8e13f907998">
  <xsd:schema xmlns:xsd="http://www.w3.org/2001/XMLSchema" xmlns:xs="http://www.w3.org/2001/XMLSchema" xmlns:p="http://schemas.microsoft.com/office/2006/metadata/properties" xmlns:ns2="db82c03e-2837-4be0-8727-e5fbd754f691" targetNamespace="http://schemas.microsoft.com/office/2006/metadata/properties" ma:root="true" ma:fieldsID="fbe851d2d5980bc69f5c3afe59ba1e51" ns2:_="">
    <xsd:import namespace="db82c03e-2837-4be0-8727-e5fbd754f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2:MediaLengthInSeconds" minOccurs="0"/>
                <xsd:element ref="ns2:MediaServiceBillingMetadata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2c03e-2837-4be0-8727-e5fbd754f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B9433-5E8D-40E8-AC6E-508204A170D0}">
  <ds:schemaRefs>
    <ds:schemaRef ds:uri="http://schemas.microsoft.com/office/2006/metadata/properties"/>
    <ds:schemaRef ds:uri="http://schemas.microsoft.com/office/infopath/2007/PartnerControls"/>
    <ds:schemaRef ds:uri="db82c03e-2837-4be0-8727-e5fbd754f691"/>
  </ds:schemaRefs>
</ds:datastoreItem>
</file>

<file path=customXml/itemProps2.xml><?xml version="1.0" encoding="utf-8"?>
<ds:datastoreItem xmlns:ds="http://schemas.openxmlformats.org/officeDocument/2006/customXml" ds:itemID="{1966541A-327E-4EB4-94DA-F7049D87C1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4FFF5-17E2-4291-A1D6-11EC5D4AB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82c03e-2837-4be0-8727-e5fbd754f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</dc:creator>
  <cp:keywords/>
  <dc:description/>
  <cp:lastModifiedBy>Baum, Andrew</cp:lastModifiedBy>
  <cp:revision/>
  <dcterms:created xsi:type="dcterms:W3CDTF">2023-02-20T17:04:57Z</dcterms:created>
  <dcterms:modified xsi:type="dcterms:W3CDTF">2025-05-14T16:13:34Z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0x0101003D21841975915F41A8985461301676F8</vt:lpwstr>
  </property>
  <property fmtid="{D5CDD505-2E9C-101B-9397-08002B2CF9AE}" pid="3" name="MediaServiceImageTags">
    <vt:lpwstr/>
  </property>
</Properties>
</file>