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2" documentId="11_659E74A08DDD2D407BB25403D9A2BEA6ADA5498B" xr6:coauthVersionLast="47" xr6:coauthVersionMax="47" xr10:uidLastSave="{B45FA97E-1031-4922-B8F1-0A1FD3190D66}"/>
  <bookViews>
    <workbookView xWindow="-110" yWindow="-110" windowWidth="19420" windowHeight="10420" xr2:uid="{00000000-000D-0000-FFFF-FFFF00000000}"/>
  </bookViews>
  <sheets>
    <sheet name="Body composition raw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I31" i="2" l="1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M33" i="2"/>
  <c r="L33" i="2"/>
  <c r="K33" i="2"/>
  <c r="G42" i="2"/>
  <c r="H42" i="2"/>
  <c r="I42" i="2"/>
  <c r="G43" i="2"/>
  <c r="H43" i="2"/>
  <c r="I43" i="2"/>
  <c r="F43" i="2"/>
  <c r="F42" i="2"/>
  <c r="K27" i="2"/>
  <c r="L27" i="2"/>
  <c r="M27" i="2"/>
  <c r="K28" i="2"/>
  <c r="L28" i="2"/>
  <c r="M28" i="2"/>
  <c r="K29" i="2"/>
  <c r="L29" i="2"/>
  <c r="M29" i="2"/>
  <c r="K30" i="2"/>
  <c r="L30" i="2"/>
  <c r="M30" i="2"/>
  <c r="M26" i="2"/>
  <c r="L26" i="2"/>
  <c r="K26" i="2"/>
  <c r="G31" i="2"/>
  <c r="H31" i="2"/>
  <c r="G32" i="2"/>
  <c r="I32" i="2"/>
  <c r="F32" i="2"/>
  <c r="F31" i="2"/>
  <c r="L43" i="2" l="1"/>
  <c r="L32" i="2"/>
  <c r="N36" i="2"/>
  <c r="N39" i="2"/>
  <c r="M31" i="2"/>
  <c r="N37" i="2"/>
  <c r="N38" i="2"/>
  <c r="L42" i="2"/>
  <c r="N34" i="2"/>
  <c r="M42" i="2"/>
  <c r="N35" i="2"/>
  <c r="L31" i="2"/>
  <c r="K31" i="2"/>
  <c r="N26" i="2"/>
  <c r="M32" i="2"/>
  <c r="N27" i="2"/>
  <c r="N33" i="2"/>
  <c r="M43" i="2"/>
  <c r="N28" i="2"/>
  <c r="N29" i="2"/>
  <c r="N40" i="2"/>
  <c r="N30" i="2"/>
  <c r="N41" i="2"/>
  <c r="K42" i="2"/>
  <c r="K43" i="2"/>
  <c r="K32" i="2"/>
  <c r="G44" i="2"/>
  <c r="H44" i="2"/>
  <c r="I44" i="2"/>
  <c r="F44" i="2"/>
  <c r="N43" i="2" l="1"/>
  <c r="N32" i="2"/>
  <c r="N42" i="2"/>
  <c r="N31" i="2"/>
  <c r="M44" i="2" l="1"/>
  <c r="K44" i="2"/>
  <c r="L44" i="2"/>
  <c r="N44" i="2" l="1"/>
</calcChain>
</file>

<file path=xl/sharedStrings.xml><?xml version="1.0" encoding="utf-8"?>
<sst xmlns="http://schemas.openxmlformats.org/spreadsheetml/2006/main" count="129" uniqueCount="104">
  <si>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</si>
  <si>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</si>
  <si>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</si>
  <si>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</si>
  <si>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</si>
  <si>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</si>
  <si>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</si>
  <si>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</si>
  <si>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</si>
  <si>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</si>
  <si>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</si>
  <si>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</si>
  <si>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</si>
  <si>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</si>
  <si>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1.       NMR System:</t>
  </si>
  <si>
    <t>Minispec LF90 II,  Bruker Optics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</si>
  <si>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</si>
  <si>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</si>
  <si>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</si>
  <si>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</si>
  <si>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</si>
  <si>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</si>
  <si>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</si>
  <si>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</si>
  <si>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</si>
  <si>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</si>
  <si>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</si>
  <si>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</si>
  <si>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</si>
  <si>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</si>
  <si>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</si>
  <si>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</si>
  <si>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</si>
  <si>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</si>
  <si>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</si>
  <si>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</si>
  <si>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</si>
  <si>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</si>
  <si>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</si>
  <si>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</si>
  <si>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</si>
  <si>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</si>
  <si>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</si>
  <si>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</si>
  <si>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</si>
  <si>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</si>
  <si>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</si>
  <si>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</si>
  <si>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</si>
  <si>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</si>
  <si>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</si>
  <si>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</si>
  <si>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</si>
  <si>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 xml:space="preserve">      Fat:       </t>
  </si>
  <si>
    <t xml:space="preserve">      Lean:     </t>
  </si>
  <si>
    <t xml:space="preserve">      Fluid:     </t>
  </si>
  <si>
    <t>BW</t>
  </si>
  <si>
    <t>Fat</t>
  </si>
  <si>
    <t>Lean</t>
  </si>
  <si>
    <t>Fluid</t>
  </si>
  <si>
    <t>(g)</t>
  </si>
  <si>
    <t>(%)</t>
  </si>
  <si>
    <t>STD measurements</t>
  </si>
  <si>
    <t>Date</t>
  </si>
  <si>
    <t>Fat (g)</t>
  </si>
  <si>
    <t>Lean (g)</t>
  </si>
  <si>
    <t>Fluid (g)</t>
  </si>
  <si>
    <t>Sum</t>
  </si>
  <si>
    <t xml:space="preserve">Michigan Metabolomics and Obesity Center (MMOC) </t>
  </si>
  <si>
    <t xml:space="preserve">  University of Michigan Animal Phenotyping Core </t>
  </si>
  <si>
    <t>1.     Body composition scan:</t>
  </si>
  <si>
    <t xml:space="preserve">        Body fat, lean mass, and free fluid were measured using an NMR-based analyzer (Minispec LF90II, Bruker Optics). The measurements took less than 2 minutes while conscious mice or rats were placed </t>
  </si>
  <si>
    <t>individually in the measuring tube. The machine is daily checked using a reference sample (canola seads) as recommended by the manufacture.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</si>
  <si>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</si>
  <si>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</si>
  <si>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</si>
  <si>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</si>
  <si>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</si>
  <si>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</si>
  <si>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(MNORC). Our productivity and effectiveness</t>
    </r>
  </si>
  <si>
    <t xml:space="preserve">     as a Core is measured in part by the citation of the grants in published work.</t>
  </si>
  <si>
    <t>Group 2:</t>
  </si>
  <si>
    <t>2 Tail T-Test</t>
  </si>
  <si>
    <t>G1 vs. G2</t>
  </si>
  <si>
    <t>M</t>
  </si>
  <si>
    <t>F</t>
  </si>
  <si>
    <t>1:00:00PM</t>
  </si>
  <si>
    <t>A588</t>
  </si>
  <si>
    <t>A590</t>
  </si>
  <si>
    <t>A591</t>
  </si>
  <si>
    <t>A594</t>
  </si>
  <si>
    <t>A595</t>
  </si>
  <si>
    <t>A602</t>
  </si>
  <si>
    <t>A607</t>
  </si>
  <si>
    <t>A608</t>
  </si>
  <si>
    <t>A610</t>
  </si>
  <si>
    <t>A612</t>
  </si>
  <si>
    <t>A701</t>
  </si>
  <si>
    <t>A703</t>
  </si>
  <si>
    <t>A704</t>
  </si>
  <si>
    <t>A706</t>
  </si>
  <si>
    <t>Vgat</t>
  </si>
  <si>
    <t>FlpRe</t>
  </si>
  <si>
    <t>CreRe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</si>
</sst>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%"/>
  </numFmts>
  <fonts count="34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6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Webdings"/>
      <family val="1"/>
      <charset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5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0" fontId="4" fillId="2" borderId="0" xfId="0" applyFont="1" applyFill="1"/>
    <xf numFmtId="0" fontId="4" fillId="2" borderId="5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3" fillId="3" borderId="0" xfId="0" applyFont="1" applyFill="1"/>
    <xf numFmtId="0" fontId="12" fillId="3" borderId="4" xfId="0" applyFont="1" applyFill="1" applyBorder="1" applyAlignment="1">
      <alignment horizontal="left"/>
    </xf>
    <xf numFmtId="10" fontId="12" fillId="3" borderId="0" xfId="0" applyNumberFormat="1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0" fillId="0" borderId="1" xfId="0" applyBorder="1"/>
    <xf numFmtId="0" fontId="15" fillId="0" borderId="2" xfId="0" applyFont="1" applyBorder="1"/>
    <xf numFmtId="0" fontId="0" fillId="0" borderId="2" xfId="0" applyBorder="1"/>
    <xf numFmtId="0" fontId="0" fillId="0" borderId="3" xfId="0" applyBorder="1"/>
    <xf numFmtId="0" fontId="16" fillId="4" borderId="1" xfId="0" applyFont="1" applyFill="1" applyBorder="1"/>
    <xf numFmtId="0" fontId="16" fillId="4" borderId="2" xfId="0" applyFont="1" applyFill="1" applyBorder="1"/>
    <xf numFmtId="0" fontId="11" fillId="4" borderId="4" xfId="0" applyFont="1" applyFill="1" applyBorder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6" fillId="5" borderId="0" xfId="0" applyFont="1" applyFill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1" fillId="5" borderId="2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10" xfId="0" applyFill="1" applyBorder="1"/>
    <xf numFmtId="0" fontId="3" fillId="2" borderId="10" xfId="0" applyFont="1" applyFill="1" applyBorder="1"/>
    <xf numFmtId="0" fontId="8" fillId="2" borderId="10" xfId="0" applyFont="1" applyFill="1" applyBorder="1"/>
    <xf numFmtId="0" fontId="9" fillId="2" borderId="10" xfId="0" applyFont="1" applyFill="1" applyBorder="1"/>
    <xf numFmtId="0" fontId="10" fillId="2" borderId="10" xfId="0" applyFont="1" applyFill="1" applyBorder="1"/>
    <xf numFmtId="0" fontId="3" fillId="2" borderId="11" xfId="0" applyFont="1" applyFill="1" applyBorder="1"/>
    <xf numFmtId="0" fontId="12" fillId="4" borderId="1" xfId="0" applyFont="1" applyFill="1" applyBorder="1"/>
    <xf numFmtId="0" fontId="0" fillId="4" borderId="2" xfId="0" applyFill="1" applyBorder="1"/>
    <xf numFmtId="0" fontId="20" fillId="4" borderId="3" xfId="0" applyFont="1" applyFill="1" applyBorder="1" applyAlignment="1">
      <alignment horizontal="center"/>
    </xf>
    <xf numFmtId="0" fontId="12" fillId="4" borderId="0" xfId="0" applyFont="1" applyFill="1"/>
    <xf numFmtId="0" fontId="12" fillId="4" borderId="5" xfId="0" applyFont="1" applyFill="1" applyBorder="1"/>
    <xf numFmtId="0" fontId="0" fillId="4" borderId="0" xfId="0" applyFill="1"/>
    <xf numFmtId="0" fontId="0" fillId="4" borderId="5" xfId="0" applyFill="1" applyBorder="1"/>
    <xf numFmtId="0" fontId="12" fillId="4" borderId="4" xfId="0" applyFont="1" applyFill="1" applyBorder="1"/>
    <xf numFmtId="0" fontId="13" fillId="4" borderId="0" xfId="0" applyFont="1" applyFill="1"/>
    <xf numFmtId="0" fontId="12" fillId="4" borderId="0" xfId="0" applyFont="1" applyFill="1" applyAlignment="1">
      <alignment horizontal="left"/>
    </xf>
    <xf numFmtId="0" fontId="13" fillId="4" borderId="5" xfId="0" applyFont="1" applyFill="1" applyBorder="1"/>
    <xf numFmtId="0" fontId="12" fillId="4" borderId="4" xfId="0" applyFont="1" applyFill="1" applyBorder="1" applyAlignment="1">
      <alignment horizontal="left"/>
    </xf>
    <xf numFmtId="0" fontId="12" fillId="4" borderId="0" xfId="0" applyFont="1" applyFill="1" applyAlignment="1">
      <alignment horizontal="center"/>
    </xf>
    <xf numFmtId="10" fontId="12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0" fillId="4" borderId="4" xfId="0" applyFill="1" applyBorder="1"/>
    <xf numFmtId="166" fontId="12" fillId="4" borderId="0" xfId="0" applyNumberFormat="1" applyFont="1" applyFill="1" applyAlignment="1">
      <alignment horizontal="left"/>
    </xf>
    <xf numFmtId="164" fontId="12" fillId="4" borderId="5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3" fillId="4" borderId="10" xfId="0" applyFont="1" applyFill="1" applyBorder="1"/>
    <xf numFmtId="0" fontId="0" fillId="4" borderId="10" xfId="0" applyFill="1" applyBorder="1"/>
    <xf numFmtId="10" fontId="12" fillId="4" borderId="10" xfId="0" applyNumberFormat="1" applyFont="1" applyFill="1" applyBorder="1" applyAlignment="1">
      <alignment horizontal="left"/>
    </xf>
    <xf numFmtId="0" fontId="0" fillId="4" borderId="11" xfId="0" applyFill="1" applyBorder="1"/>
    <xf numFmtId="0" fontId="12" fillId="4" borderId="10" xfId="0" applyFont="1" applyFill="1" applyBorder="1"/>
    <xf numFmtId="0" fontId="13" fillId="4" borderId="10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4" fontId="13" fillId="0" borderId="0" xfId="0" applyNumberFormat="1" applyFont="1"/>
    <xf numFmtId="0" fontId="11" fillId="4" borderId="10" xfId="0" applyFont="1" applyFill="1" applyBorder="1" applyAlignment="1">
      <alignment horizontal="center"/>
    </xf>
    <xf numFmtId="0" fontId="0" fillId="7" borderId="0" xfId="0" applyFill="1"/>
    <xf numFmtId="0" fontId="22" fillId="7" borderId="0" xfId="0" applyFont="1" applyFill="1"/>
    <xf numFmtId="165" fontId="22" fillId="7" borderId="0" xfId="0" applyNumberFormat="1" applyFont="1" applyFill="1"/>
    <xf numFmtId="0" fontId="19" fillId="7" borderId="0" xfId="0" applyFont="1" applyFill="1"/>
    <xf numFmtId="0" fontId="23" fillId="4" borderId="2" xfId="0" applyFont="1" applyFill="1" applyBorder="1"/>
    <xf numFmtId="0" fontId="23" fillId="4" borderId="5" xfId="0" applyFont="1" applyFill="1" applyBorder="1"/>
    <xf numFmtId="0" fontId="24" fillId="4" borderId="0" xfId="0" applyFont="1" applyFill="1"/>
    <xf numFmtId="0" fontId="23" fillId="4" borderId="0" xfId="0" applyFont="1" applyFill="1"/>
    <xf numFmtId="0" fontId="24" fillId="4" borderId="0" xfId="0" applyFont="1" applyFill="1" applyAlignment="1">
      <alignment horizontal="left"/>
    </xf>
    <xf numFmtId="0" fontId="0" fillId="4" borderId="9" xfId="0" applyFill="1" applyBorder="1"/>
    <xf numFmtId="0" fontId="15" fillId="0" borderId="5" xfId="0" applyFont="1" applyBorder="1"/>
    <xf numFmtId="0" fontId="13" fillId="0" borderId="5" xfId="0" applyFont="1" applyBorder="1"/>
    <xf numFmtId="0" fontId="12" fillId="8" borderId="0" xfId="0" applyFont="1" applyFill="1"/>
    <xf numFmtId="0" fontId="0" fillId="8" borderId="0" xfId="0" applyFill="1"/>
    <xf numFmtId="0" fontId="13" fillId="8" borderId="0" xfId="0" applyFont="1" applyFill="1"/>
    <xf numFmtId="0" fontId="12" fillId="8" borderId="0" xfId="0" applyFont="1" applyFill="1" applyAlignment="1">
      <alignment horizontal="left"/>
    </xf>
    <xf numFmtId="0" fontId="12" fillId="8" borderId="0" xfId="0" applyFont="1" applyFill="1" applyAlignment="1">
      <alignment horizontal="center"/>
    </xf>
    <xf numFmtId="0" fontId="29" fillId="0" borderId="0" xfId="0" applyFont="1"/>
    <xf numFmtId="0" fontId="15" fillId="6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20" fontId="12" fillId="4" borderId="2" xfId="0" applyNumberFormat="1" applyFont="1" applyFill="1" applyBorder="1"/>
    <xf numFmtId="0" fontId="0" fillId="10" borderId="1" xfId="0" applyFill="1" applyBorder="1"/>
    <xf numFmtId="0" fontId="17" fillId="10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0" fillId="10" borderId="2" xfId="0" applyFill="1" applyBorder="1"/>
    <xf numFmtId="164" fontId="13" fillId="10" borderId="2" xfId="0" applyNumberFormat="1" applyFont="1" applyFill="1" applyBorder="1" applyAlignment="1">
      <alignment horizontal="center"/>
    </xf>
    <xf numFmtId="164" fontId="17" fillId="10" borderId="2" xfId="0" applyNumberFormat="1" applyFont="1" applyFill="1" applyBorder="1" applyAlignment="1">
      <alignment horizontal="center"/>
    </xf>
    <xf numFmtId="0" fontId="0" fillId="10" borderId="3" xfId="0" applyFill="1" applyBorder="1"/>
    <xf numFmtId="0" fontId="25" fillId="10" borderId="4" xfId="0" applyFont="1" applyFill="1" applyBorder="1"/>
    <xf numFmtId="0" fontId="0" fillId="10" borderId="0" xfId="0" applyFill="1"/>
    <xf numFmtId="0" fontId="13" fillId="10" borderId="0" xfId="0" applyFont="1" applyFill="1" applyAlignment="1">
      <alignment horizontal="center"/>
    </xf>
    <xf numFmtId="164" fontId="13" fillId="10" borderId="0" xfId="0" applyNumberFormat="1" applyFont="1" applyFill="1" applyAlignment="1">
      <alignment horizontal="center"/>
    </xf>
    <xf numFmtId="164" fontId="17" fillId="10" borderId="0" xfId="0" applyNumberFormat="1" applyFont="1" applyFill="1" applyAlignment="1">
      <alignment horizontal="center"/>
    </xf>
    <xf numFmtId="0" fontId="0" fillId="10" borderId="5" xfId="0" applyFill="1" applyBorder="1"/>
    <xf numFmtId="0" fontId="26" fillId="10" borderId="4" xfId="0" applyFont="1" applyFill="1" applyBorder="1"/>
    <xf numFmtId="0" fontId="0" fillId="10" borderId="9" xfId="0" applyFill="1" applyBorder="1"/>
    <xf numFmtId="0" fontId="13" fillId="10" borderId="10" xfId="0" applyFont="1" applyFill="1" applyBorder="1" applyAlignment="1">
      <alignment horizontal="center"/>
    </xf>
    <xf numFmtId="0" fontId="0" fillId="10" borderId="10" xfId="0" applyFill="1" applyBorder="1"/>
    <xf numFmtId="164" fontId="13" fillId="10" borderId="10" xfId="0" applyNumberFormat="1" applyFont="1" applyFill="1" applyBorder="1" applyAlignment="1">
      <alignment horizontal="center"/>
    </xf>
    <xf numFmtId="0" fontId="0" fillId="10" borderId="11" xfId="0" applyFill="1" applyBorder="1"/>
    <xf numFmtId="0" fontId="0" fillId="0" borderId="10" xfId="0" applyBorder="1"/>
    <xf numFmtId="0" fontId="22" fillId="0" borderId="10" xfId="0" applyFont="1" applyBorder="1"/>
    <xf numFmtId="165" fontId="22" fillId="0" borderId="10" xfId="0" applyNumberFormat="1" applyFont="1" applyBorder="1"/>
    <xf numFmtId="14" fontId="13" fillId="0" borderId="10" xfId="0" applyNumberFormat="1" applyFont="1" applyBorder="1"/>
    <xf numFmtId="164" fontId="13" fillId="0" borderId="10" xfId="0" applyNumberFormat="1" applyFont="1" applyBorder="1"/>
    <xf numFmtId="0" fontId="0" fillId="0" borderId="11" xfId="0" applyBorder="1"/>
    <xf numFmtId="0" fontId="30" fillId="0" borderId="0" xfId="0" applyFont="1"/>
    <xf numFmtId="0" fontId="30" fillId="0" borderId="5" xfId="0" applyFont="1" applyBorder="1"/>
    <xf numFmtId="0" fontId="31" fillId="0" borderId="0" xfId="0" applyFont="1"/>
    <xf numFmtId="14" fontId="31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17" fillId="0" borderId="1" xfId="0" applyFont="1" applyBorder="1"/>
    <xf numFmtId="0" fontId="31" fillId="0" borderId="2" xfId="0" applyFont="1" applyBorder="1"/>
    <xf numFmtId="0" fontId="32" fillId="0" borderId="0" xfId="0" applyFont="1"/>
    <xf numFmtId="14" fontId="31" fillId="0" borderId="0" xfId="0" applyNumberFormat="1" applyFont="1"/>
    <xf numFmtId="164" fontId="31" fillId="0" borderId="0" xfId="0" applyNumberFormat="1" applyFont="1"/>
    <xf numFmtId="0" fontId="17" fillId="0" borderId="14" xfId="0" applyFont="1" applyBorder="1"/>
    <xf numFmtId="0" fontId="31" fillId="0" borderId="15" xfId="0" applyFont="1" applyBorder="1"/>
    <xf numFmtId="0" fontId="33" fillId="0" borderId="0" xfId="0" applyFont="1"/>
    <xf numFmtId="0" fontId="33" fillId="0" borderId="0" xfId="0" applyFont="1" applyAlignment="1">
      <alignment horizontal="center"/>
    </xf>
    <xf numFmtId="0" fontId="15" fillId="6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1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22" fillId="0" borderId="0" xfId="0" applyFont="1"/>
    <xf numFmtId="164" fontId="13" fillId="0" borderId="2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1" applyFont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15" xfId="0" applyNumberFormat="1" applyFont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15" xfId="0" applyFont="1" applyBorder="1" applyAlignment="1">
      <alignment horizontal="right"/>
    </xf>
    <xf numFmtId="165" fontId="13" fillId="0" borderId="0" xfId="0" applyNumberFormat="1" applyFont="1" applyAlignment="1">
      <alignment horizontal="center"/>
    </xf>
    <xf numFmtId="0" fontId="13" fillId="0" borderId="10" xfId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072308Minispectemplete(2)" xfId="1" xr:uid="{00000000-0005-0000-0000-000001000000}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9"/>
  <sheetViews>
    <sheetView tabSelected="1" topLeftCell="A34" workbookViewId="0">
      <selection activeCell="A45" sqref="A45:XFD46"/>
    </sheetView>
  </sheetViews>
  <sheetFormatPr defaultRowHeight="14.5" x14ac:dyDescent="0.35"/>
  <cols>
    <col min="6" max="11" width="9.453125" bestFit="1" customWidth="1"/>
    <col min="12" max="12" width="10.54296875" bestFit="1" customWidth="1"/>
    <col min="13" max="14" width="10.453125" bestFit="1" customWidth="1"/>
    <col min="16" max="17" width="9.7265625" bestFit="1" customWidth="1"/>
    <col min="21" max="28" width="9.1796875" style="3"/>
  </cols>
  <sheetData>
    <row r="1" spans="1:28" ht="20" x14ac:dyDescent="0.4">
      <c r="A1" s="152" t="s">
        <v>68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"/>
      <c r="U1" s="2"/>
    </row>
    <row r="2" spans="1:28" ht="18" x14ac:dyDescent="0.4">
      <c r="A2" s="154" t="s">
        <v>73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4"/>
      <c r="U2" s="5"/>
    </row>
    <row r="3" spans="1:28" ht="18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5"/>
    </row>
    <row r="4" spans="1:28" ht="25" x14ac:dyDescent="0.5">
      <c r="A4" s="156" t="s">
        <v>69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4"/>
      <c r="U4" s="5"/>
    </row>
    <row r="5" spans="1:28" ht="15.5" x14ac:dyDescent="0.35">
      <c r="A5" s="28"/>
      <c r="B5" s="29"/>
      <c r="C5" s="30"/>
      <c r="D5" s="30"/>
      <c r="E5" s="30"/>
      <c r="F5" s="30"/>
      <c r="G5" s="30"/>
      <c r="H5" s="29"/>
      <c r="I5" s="29"/>
      <c r="J5" s="31"/>
      <c r="K5" s="31"/>
      <c r="L5" s="31"/>
      <c r="M5" s="29"/>
      <c r="N5" s="29"/>
      <c r="O5" s="29"/>
      <c r="P5" s="29"/>
      <c r="Q5" s="29"/>
      <c r="R5" s="32" t="s">
        <v>0</v>
      </c>
      <c r="S5" s="33"/>
      <c r="T5" s="33"/>
      <c r="U5" s="34"/>
    </row>
    <row r="6" spans="1:28" x14ac:dyDescent="0.35">
      <c r="A6" s="146" t="s">
        <v>1</v>
      </c>
      <c r="B6" s="147"/>
      <c r="C6" s="147"/>
      <c r="D6" s="147"/>
      <c r="E6" s="147"/>
      <c r="F6" s="148"/>
      <c r="G6" s="149" t="s">
        <v>12</v>
      </c>
      <c r="H6" s="150"/>
      <c r="I6" s="150"/>
      <c r="J6" s="150"/>
      <c r="K6" s="150"/>
      <c r="L6" s="151"/>
      <c r="M6" s="149" t="s">
        <v>2</v>
      </c>
      <c r="N6" s="150"/>
      <c r="O6" s="150"/>
      <c r="P6" s="150"/>
      <c r="Q6" s="150"/>
      <c r="R6" s="150"/>
      <c r="S6" s="150"/>
      <c r="T6" s="150"/>
      <c r="U6" s="151"/>
    </row>
    <row r="7" spans="1:28" x14ac:dyDescent="0.35">
      <c r="A7" s="35" t="s">
        <v>13</v>
      </c>
      <c r="B7" s="69"/>
      <c r="C7" s="36"/>
      <c r="D7" s="36"/>
      <c r="E7" s="88" t="s">
        <v>86</v>
      </c>
      <c r="F7" s="37"/>
      <c r="G7" s="38" t="s">
        <v>14</v>
      </c>
      <c r="H7" s="38"/>
      <c r="I7" s="38"/>
      <c r="J7" s="38" t="s">
        <v>15</v>
      </c>
      <c r="K7" s="38"/>
      <c r="L7" s="39"/>
      <c r="M7" s="77" t="s">
        <v>3</v>
      </c>
      <c r="N7" s="77"/>
      <c r="O7" s="78"/>
      <c r="P7" s="78"/>
      <c r="Q7" s="78"/>
      <c r="R7" s="78"/>
      <c r="S7" s="78"/>
      <c r="T7" s="78"/>
      <c r="U7" s="41"/>
    </row>
    <row r="8" spans="1:28" x14ac:dyDescent="0.35">
      <c r="A8" s="42" t="s">
        <v>16</v>
      </c>
      <c r="B8" s="40"/>
      <c r="C8" s="40"/>
      <c r="D8" s="40"/>
      <c r="E8" s="38" t="s">
        <v>17</v>
      </c>
      <c r="F8" s="41"/>
      <c r="G8" s="38" t="s">
        <v>18</v>
      </c>
      <c r="H8" s="43"/>
      <c r="I8" s="44"/>
      <c r="J8" s="40"/>
      <c r="K8" s="38" t="s">
        <v>19</v>
      </c>
      <c r="L8" s="70"/>
      <c r="M8" s="77" t="s">
        <v>74</v>
      </c>
      <c r="N8" s="77"/>
      <c r="O8" s="79"/>
      <c r="P8" s="79"/>
      <c r="Q8" s="79"/>
      <c r="R8" s="79"/>
      <c r="S8" s="79"/>
      <c r="T8" s="79"/>
      <c r="U8" s="45"/>
      <c r="V8" s="8"/>
      <c r="W8" s="8"/>
      <c r="X8" s="8"/>
      <c r="Y8" s="8"/>
      <c r="Z8" s="8"/>
      <c r="AA8" s="8"/>
      <c r="AB8" s="8"/>
    </row>
    <row r="9" spans="1:28" x14ac:dyDescent="0.35">
      <c r="A9" s="42" t="s">
        <v>20</v>
      </c>
      <c r="B9" s="43"/>
      <c r="C9" s="43"/>
      <c r="D9" s="40"/>
      <c r="E9" s="38" t="s">
        <v>21</v>
      </c>
      <c r="F9" s="41"/>
      <c r="G9" s="71" t="s">
        <v>22</v>
      </c>
      <c r="H9" s="72"/>
      <c r="I9" s="73"/>
      <c r="J9" s="72"/>
      <c r="K9" s="38" t="s">
        <v>23</v>
      </c>
      <c r="L9" s="41"/>
      <c r="M9" s="77" t="s">
        <v>75</v>
      </c>
      <c r="N9" s="77"/>
      <c r="O9" s="78"/>
      <c r="P9" s="78"/>
      <c r="Q9" s="78"/>
      <c r="R9" s="78"/>
      <c r="S9" s="78"/>
      <c r="T9" s="78"/>
      <c r="U9" s="41"/>
    </row>
    <row r="10" spans="1:28" x14ac:dyDescent="0.35">
      <c r="A10" s="42" t="s">
        <v>24</v>
      </c>
      <c r="B10" s="40"/>
      <c r="C10" s="40"/>
      <c r="D10" s="40"/>
      <c r="E10" s="44">
        <v>2</v>
      </c>
      <c r="F10" s="41"/>
      <c r="G10" s="38" t="s">
        <v>25</v>
      </c>
      <c r="H10" s="43"/>
      <c r="I10" s="44"/>
      <c r="J10" s="40"/>
      <c r="K10" s="38" t="s">
        <v>26</v>
      </c>
      <c r="L10" s="41"/>
      <c r="M10" s="80" t="s">
        <v>4</v>
      </c>
      <c r="N10" s="77"/>
      <c r="O10" s="78"/>
      <c r="P10" s="78"/>
      <c r="Q10" s="78"/>
      <c r="R10" s="78"/>
      <c r="S10" s="78"/>
      <c r="T10" s="78"/>
      <c r="U10" s="41"/>
    </row>
    <row r="11" spans="1:28" x14ac:dyDescent="0.35">
      <c r="A11" s="42" t="s">
        <v>27</v>
      </c>
      <c r="B11" s="40"/>
      <c r="C11" s="40"/>
      <c r="D11" s="40"/>
      <c r="E11" s="38" t="s">
        <v>28</v>
      </c>
      <c r="F11" s="41"/>
      <c r="G11" s="38" t="s">
        <v>29</v>
      </c>
      <c r="H11" s="43"/>
      <c r="I11" s="44"/>
      <c r="J11" s="40"/>
      <c r="K11" s="38" t="s">
        <v>30</v>
      </c>
      <c r="L11" s="41"/>
      <c r="M11" s="77" t="s">
        <v>76</v>
      </c>
      <c r="N11" s="77"/>
      <c r="O11" s="78"/>
      <c r="P11" s="78"/>
      <c r="Q11" s="78"/>
      <c r="R11" s="78"/>
      <c r="S11" s="78"/>
      <c r="T11" s="78"/>
      <c r="U11" s="41"/>
    </row>
    <row r="12" spans="1:28" x14ac:dyDescent="0.35">
      <c r="A12" s="42" t="s">
        <v>31</v>
      </c>
      <c r="B12" s="43"/>
      <c r="C12" s="43"/>
      <c r="D12" s="40"/>
      <c r="E12" s="44" t="s">
        <v>32</v>
      </c>
      <c r="F12" s="41"/>
      <c r="G12" s="38" t="s">
        <v>33</v>
      </c>
      <c r="H12" s="43"/>
      <c r="I12" s="44"/>
      <c r="J12" s="40"/>
      <c r="K12" s="38" t="s">
        <v>34</v>
      </c>
      <c r="L12" s="41"/>
      <c r="M12" s="77" t="s">
        <v>75</v>
      </c>
      <c r="N12" s="77"/>
      <c r="O12" s="78"/>
      <c r="P12" s="78"/>
      <c r="Q12" s="78"/>
      <c r="R12" s="78"/>
      <c r="S12" s="78"/>
      <c r="T12" s="78"/>
      <c r="U12" s="41"/>
    </row>
    <row r="13" spans="1:28" x14ac:dyDescent="0.35">
      <c r="A13" s="42" t="s">
        <v>35</v>
      </c>
      <c r="B13" s="40"/>
      <c r="C13" s="40"/>
      <c r="D13" s="40"/>
      <c r="E13" s="38" t="s">
        <v>36</v>
      </c>
      <c r="F13" s="41"/>
      <c r="G13" s="38" t="s">
        <v>37</v>
      </c>
      <c r="H13" s="43"/>
      <c r="I13" s="44"/>
      <c r="J13" s="40"/>
      <c r="K13" s="38" t="s">
        <v>38</v>
      </c>
      <c r="L13" s="41"/>
      <c r="M13" s="77" t="s">
        <v>77</v>
      </c>
      <c r="N13" s="77"/>
      <c r="O13" s="78"/>
      <c r="P13" s="78"/>
      <c r="Q13" s="78"/>
      <c r="R13" s="78"/>
      <c r="S13" s="78"/>
      <c r="T13" s="78"/>
      <c r="U13" s="41"/>
    </row>
    <row r="14" spans="1:28" x14ac:dyDescent="0.35">
      <c r="A14" s="42" t="s">
        <v>39</v>
      </c>
      <c r="B14" s="72"/>
      <c r="C14" s="40"/>
      <c r="D14" s="38"/>
      <c r="E14" s="38" t="s">
        <v>40</v>
      </c>
      <c r="F14" s="41"/>
      <c r="G14" s="38" t="s">
        <v>41</v>
      </c>
      <c r="H14" s="43"/>
      <c r="I14" s="44"/>
      <c r="J14" s="40"/>
      <c r="K14" s="38" t="s">
        <v>42</v>
      </c>
      <c r="L14" s="41"/>
      <c r="M14" s="80" t="s">
        <v>78</v>
      </c>
      <c r="N14" s="81"/>
      <c r="O14" s="78"/>
      <c r="P14" s="78"/>
      <c r="Q14" s="78"/>
      <c r="R14" s="78"/>
      <c r="S14" s="78"/>
      <c r="T14" s="78"/>
      <c r="U14" s="41"/>
    </row>
    <row r="15" spans="1:28" x14ac:dyDescent="0.35">
      <c r="A15" s="42"/>
      <c r="B15" s="72"/>
      <c r="C15" s="40"/>
      <c r="D15" s="40"/>
      <c r="E15" s="38" t="s">
        <v>43</v>
      </c>
      <c r="F15" s="41"/>
      <c r="G15" s="38" t="s">
        <v>44</v>
      </c>
      <c r="H15" s="43"/>
      <c r="I15" s="44"/>
      <c r="J15" s="40"/>
      <c r="K15" s="44" t="s">
        <v>45</v>
      </c>
      <c r="L15" s="41"/>
      <c r="M15" s="77" t="s">
        <v>79</v>
      </c>
      <c r="N15" s="81"/>
      <c r="O15" s="78"/>
      <c r="P15" s="78"/>
      <c r="Q15" s="78"/>
      <c r="R15" s="78"/>
      <c r="S15" s="78"/>
      <c r="T15" s="78"/>
      <c r="U15" s="41"/>
    </row>
    <row r="16" spans="1:28" x14ac:dyDescent="0.35">
      <c r="A16" s="42" t="s">
        <v>46</v>
      </c>
      <c r="B16" s="43"/>
      <c r="C16" s="43"/>
      <c r="D16" s="40"/>
      <c r="E16" s="38" t="s">
        <v>47</v>
      </c>
      <c r="F16" s="41"/>
      <c r="G16" s="38" t="s">
        <v>48</v>
      </c>
      <c r="H16" s="40"/>
      <c r="I16" s="40"/>
      <c r="J16" s="40"/>
      <c r="K16" s="38" t="s">
        <v>49</v>
      </c>
      <c r="L16" s="41"/>
      <c r="M16" s="77" t="s">
        <v>80</v>
      </c>
      <c r="N16" s="81"/>
      <c r="O16" s="78"/>
      <c r="P16" s="78"/>
      <c r="Q16" s="78"/>
      <c r="R16" s="78"/>
      <c r="S16" s="78"/>
      <c r="T16" s="78"/>
      <c r="U16" s="41"/>
    </row>
    <row r="17" spans="1:21" x14ac:dyDescent="0.35">
      <c r="A17" s="42" t="s">
        <v>50</v>
      </c>
      <c r="B17" s="38"/>
      <c r="C17" s="43"/>
      <c r="D17" s="40"/>
      <c r="E17" s="48" t="s">
        <v>51</v>
      </c>
      <c r="F17" s="41"/>
      <c r="G17" s="38" t="s">
        <v>52</v>
      </c>
      <c r="H17" s="43"/>
      <c r="I17" s="49"/>
      <c r="J17" s="40"/>
      <c r="K17" s="44">
        <v>0</v>
      </c>
      <c r="L17" s="41"/>
      <c r="M17" s="44"/>
      <c r="N17" s="47"/>
      <c r="O17" s="47"/>
      <c r="P17" s="40"/>
      <c r="Q17" s="40"/>
      <c r="R17" s="40"/>
      <c r="S17" s="40"/>
      <c r="T17" s="40"/>
      <c r="U17" s="41"/>
    </row>
    <row r="18" spans="1:21" x14ac:dyDescent="0.35">
      <c r="A18" s="50"/>
      <c r="B18" s="38"/>
      <c r="C18" s="43"/>
      <c r="D18" s="40"/>
      <c r="E18" s="51" t="s">
        <v>53</v>
      </c>
      <c r="F18" s="52"/>
      <c r="G18" s="38"/>
      <c r="I18" s="49"/>
      <c r="J18" s="40"/>
      <c r="K18" s="44"/>
      <c r="L18" s="41"/>
      <c r="M18" s="46"/>
      <c r="N18" s="47"/>
      <c r="O18" s="47"/>
      <c r="P18" s="40"/>
      <c r="Q18" s="40"/>
      <c r="R18" s="40"/>
      <c r="S18" s="40"/>
      <c r="T18" s="40"/>
      <c r="U18" s="41"/>
    </row>
    <row r="19" spans="1:21" x14ac:dyDescent="0.35">
      <c r="A19" s="42"/>
      <c r="B19" s="43"/>
      <c r="C19" s="43"/>
      <c r="D19" s="40"/>
      <c r="E19" s="38" t="s">
        <v>54</v>
      </c>
      <c r="F19" s="52"/>
      <c r="G19" s="38"/>
      <c r="H19" s="43"/>
      <c r="I19" s="49"/>
      <c r="J19" s="40"/>
      <c r="K19" s="44"/>
      <c r="L19" s="41"/>
      <c r="M19" s="46"/>
      <c r="N19" s="47"/>
      <c r="O19" s="47"/>
      <c r="P19" s="40"/>
      <c r="Q19" s="40"/>
      <c r="R19" s="40"/>
      <c r="S19" s="40"/>
      <c r="T19" s="40"/>
      <c r="U19" s="41"/>
    </row>
    <row r="20" spans="1:21" x14ac:dyDescent="0.35">
      <c r="A20" s="42"/>
      <c r="B20" s="72"/>
      <c r="C20" s="40"/>
      <c r="D20" s="40"/>
      <c r="E20" s="38" t="s">
        <v>55</v>
      </c>
      <c r="F20" s="52"/>
      <c r="G20" s="38"/>
      <c r="H20" s="43"/>
      <c r="I20" s="49"/>
      <c r="J20" s="40"/>
      <c r="K20" s="44"/>
      <c r="L20" s="41"/>
      <c r="M20" s="46"/>
      <c r="N20" s="47"/>
      <c r="O20" s="47"/>
      <c r="P20" s="40"/>
      <c r="Q20" s="40"/>
      <c r="R20" s="40"/>
      <c r="S20" s="40"/>
      <c r="T20" s="40"/>
      <c r="U20" s="41"/>
    </row>
    <row r="21" spans="1:21" x14ac:dyDescent="0.35">
      <c r="A21" s="53"/>
      <c r="B21" s="54"/>
      <c r="C21" s="54"/>
      <c r="D21" s="55"/>
      <c r="E21" s="56"/>
      <c r="F21" s="57"/>
      <c r="G21" s="58"/>
      <c r="H21" s="54"/>
      <c r="I21" s="59"/>
      <c r="J21" s="55"/>
      <c r="K21" s="55"/>
      <c r="L21" s="57"/>
      <c r="M21" s="74"/>
      <c r="N21" s="60"/>
      <c r="O21" s="60"/>
      <c r="P21" s="55"/>
      <c r="Q21" s="55"/>
      <c r="R21" s="55"/>
      <c r="S21" s="55"/>
      <c r="T21" s="55"/>
      <c r="U21" s="57"/>
    </row>
    <row r="22" spans="1:21" x14ac:dyDescent="0.35">
      <c r="A22" s="9"/>
      <c r="B22" s="8"/>
      <c r="C22" s="8"/>
      <c r="D22" s="3"/>
      <c r="E22" s="10"/>
      <c r="F22" s="3"/>
      <c r="G22" s="11"/>
      <c r="H22" s="8"/>
      <c r="I22" s="12"/>
      <c r="J22" s="3"/>
      <c r="K22" s="3"/>
      <c r="L22" s="3"/>
      <c r="M22" s="3"/>
      <c r="N22" s="13"/>
      <c r="O22" s="13"/>
      <c r="P22" s="3"/>
      <c r="Q22" s="3"/>
      <c r="R22" s="3"/>
      <c r="S22" s="3"/>
      <c r="T22" s="3"/>
    </row>
    <row r="23" spans="1:21" x14ac:dyDescent="0.3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7"/>
    </row>
    <row r="24" spans="1:21" x14ac:dyDescent="0.35">
      <c r="A24" s="18"/>
      <c r="B24" s="19"/>
      <c r="C24" s="19"/>
      <c r="D24" s="19"/>
      <c r="E24" s="126"/>
      <c r="F24" s="27" t="s">
        <v>56</v>
      </c>
      <c r="G24" s="27" t="s">
        <v>57</v>
      </c>
      <c r="H24" s="27" t="s">
        <v>58</v>
      </c>
      <c r="I24" s="27" t="s">
        <v>59</v>
      </c>
      <c r="J24" s="61"/>
      <c r="K24" s="27" t="s">
        <v>57</v>
      </c>
      <c r="L24" s="27" t="s">
        <v>58</v>
      </c>
      <c r="M24" s="27" t="s">
        <v>59</v>
      </c>
      <c r="N24" s="27" t="s">
        <v>67</v>
      </c>
      <c r="O24" s="114"/>
      <c r="P24" s="114"/>
      <c r="Q24" s="114"/>
      <c r="R24" s="114"/>
      <c r="S24" s="114"/>
      <c r="T24" s="114"/>
      <c r="U24" s="115"/>
    </row>
    <row r="25" spans="1:21" x14ac:dyDescent="0.35">
      <c r="A25" s="20" t="s">
        <v>5</v>
      </c>
      <c r="B25" s="21" t="s">
        <v>6</v>
      </c>
      <c r="C25" s="22" t="s">
        <v>7</v>
      </c>
      <c r="D25" s="64" t="s">
        <v>8</v>
      </c>
      <c r="E25" s="126"/>
      <c r="F25" s="23" t="s">
        <v>60</v>
      </c>
      <c r="G25" s="23" t="s">
        <v>60</v>
      </c>
      <c r="H25" s="23" t="s">
        <v>60</v>
      </c>
      <c r="I25" s="23" t="s">
        <v>60</v>
      </c>
      <c r="J25" s="127"/>
      <c r="K25" s="23" t="s">
        <v>61</v>
      </c>
      <c r="L25" s="23" t="s">
        <v>61</v>
      </c>
      <c r="M25" s="23" t="s">
        <v>61</v>
      </c>
      <c r="N25" s="24" t="s">
        <v>61</v>
      </c>
      <c r="O25" s="114"/>
      <c r="P25" s="62" t="s">
        <v>62</v>
      </c>
      <c r="Q25" s="126"/>
      <c r="R25" s="126"/>
      <c r="S25" s="126"/>
      <c r="T25" s="126"/>
      <c r="U25" s="115"/>
    </row>
    <row r="26" spans="1:21" x14ac:dyDescent="0.35">
      <c r="A26" s="85" t="s">
        <v>9</v>
      </c>
      <c r="B26" s="132">
        <v>1</v>
      </c>
      <c r="C26" s="133" t="s">
        <v>84</v>
      </c>
      <c r="D26" s="133" t="s">
        <v>87</v>
      </c>
      <c r="E26" s="134"/>
      <c r="F26" s="135">
        <v>41.6</v>
      </c>
      <c r="G26" s="135">
        <v>14.5</v>
      </c>
      <c r="H26" s="135">
        <v>20.3</v>
      </c>
      <c r="I26" s="135">
        <v>3</v>
      </c>
      <c r="J26" s="87"/>
      <c r="K26" s="135">
        <f>G26/F26*100</f>
        <v>34.855769230769226</v>
      </c>
      <c r="L26" s="135">
        <f>H26/F26*100</f>
        <v>48.79807692307692</v>
      </c>
      <c r="M26" s="135">
        <f>I26/F26*100</f>
        <v>7.2115384615384608</v>
      </c>
      <c r="N26" s="87">
        <f>SUM(K26:M26)</f>
        <v>90.865384615384613</v>
      </c>
      <c r="O26" s="114"/>
      <c r="P26" s="126"/>
      <c r="Q26" s="126"/>
      <c r="R26" s="126"/>
      <c r="S26" s="126"/>
      <c r="T26" s="126"/>
      <c r="U26" s="115"/>
    </row>
    <row r="27" spans="1:21" x14ac:dyDescent="0.35">
      <c r="A27" s="83" t="s">
        <v>101</v>
      </c>
      <c r="B27" s="136">
        <v>2</v>
      </c>
      <c r="C27" s="137" t="s">
        <v>85</v>
      </c>
      <c r="D27" s="137" t="s">
        <v>88</v>
      </c>
      <c r="E27" s="134"/>
      <c r="F27" s="87">
        <v>28.3</v>
      </c>
      <c r="G27" s="87">
        <v>9</v>
      </c>
      <c r="H27" s="87">
        <v>14.4</v>
      </c>
      <c r="I27" s="87">
        <v>2.2000000000000002</v>
      </c>
      <c r="J27" s="87"/>
      <c r="K27" s="87">
        <f t="shared" ref="K27:K30" si="0">G27/F27*100</f>
        <v>31.802120141342755</v>
      </c>
      <c r="L27" s="87">
        <f t="shared" ref="L27:L30" si="1">H27/F27*100</f>
        <v>50.883392226148402</v>
      </c>
      <c r="M27" s="87">
        <f t="shared" ref="M27:M30" si="2">I27/F27*100</f>
        <v>7.7738515901060081</v>
      </c>
      <c r="N27" s="87">
        <f t="shared" ref="N27:N30" si="3">SUM(K27:M27)</f>
        <v>90.459363957597162</v>
      </c>
      <c r="O27" s="114"/>
      <c r="P27" s="126"/>
      <c r="Q27" s="61" t="s">
        <v>63</v>
      </c>
      <c r="R27" s="61" t="s">
        <v>64</v>
      </c>
      <c r="S27" s="61" t="s">
        <v>65</v>
      </c>
      <c r="T27" s="61" t="s">
        <v>66</v>
      </c>
      <c r="U27" s="75"/>
    </row>
    <row r="28" spans="1:21" x14ac:dyDescent="0.35">
      <c r="A28" s="83" t="s">
        <v>102</v>
      </c>
      <c r="B28" s="136">
        <v>3</v>
      </c>
      <c r="C28" s="137" t="s">
        <v>85</v>
      </c>
      <c r="D28" s="137" t="s">
        <v>89</v>
      </c>
      <c r="E28" s="25"/>
      <c r="F28" s="87">
        <v>34.6</v>
      </c>
      <c r="G28" s="87">
        <v>10</v>
      </c>
      <c r="H28" s="87">
        <v>18.8</v>
      </c>
      <c r="I28" s="87">
        <v>2.5</v>
      </c>
      <c r="J28" s="87"/>
      <c r="K28" s="87">
        <f t="shared" si="0"/>
        <v>28.901734104046241</v>
      </c>
      <c r="L28" s="87">
        <f t="shared" si="1"/>
        <v>54.335260115606928</v>
      </c>
      <c r="M28" s="87">
        <f t="shared" si="2"/>
        <v>7.2254335260115603</v>
      </c>
      <c r="N28" s="87">
        <f t="shared" si="3"/>
        <v>90.462427745664726</v>
      </c>
      <c r="O28" s="114"/>
      <c r="P28" s="82"/>
      <c r="Q28" s="130">
        <v>42758</v>
      </c>
      <c r="R28" s="131">
        <v>93.3</v>
      </c>
      <c r="S28" s="87">
        <v>9.6999999999999993</v>
      </c>
      <c r="T28" s="25">
        <v>-2.2999999999999998</v>
      </c>
      <c r="U28" s="76"/>
    </row>
    <row r="29" spans="1:21" x14ac:dyDescent="0.35">
      <c r="A29" s="83"/>
      <c r="B29" s="136">
        <v>4</v>
      </c>
      <c r="C29" s="137" t="s">
        <v>84</v>
      </c>
      <c r="D29" s="137" t="s">
        <v>90</v>
      </c>
      <c r="E29" s="25"/>
      <c r="F29" s="87">
        <v>32.799999999999997</v>
      </c>
      <c r="G29" s="87">
        <v>4.2</v>
      </c>
      <c r="H29" s="87">
        <v>22.2</v>
      </c>
      <c r="I29" s="87">
        <v>2.1</v>
      </c>
      <c r="J29" s="87"/>
      <c r="K29" s="87">
        <f t="shared" si="0"/>
        <v>12.804878048780488</v>
      </c>
      <c r="L29" s="87">
        <f t="shared" si="1"/>
        <v>67.682926829268297</v>
      </c>
      <c r="M29" s="87">
        <f t="shared" si="2"/>
        <v>6.4024390243902438</v>
      </c>
      <c r="N29" s="87">
        <f t="shared" si="3"/>
        <v>86.890243902439039</v>
      </c>
      <c r="O29" s="114"/>
      <c r="P29" s="82"/>
      <c r="Q29" s="117"/>
      <c r="R29" s="118"/>
      <c r="S29" s="87"/>
      <c r="T29" s="25"/>
      <c r="U29" s="76"/>
    </row>
    <row r="30" spans="1:21" x14ac:dyDescent="0.35">
      <c r="A30" s="83"/>
      <c r="B30" s="136">
        <v>5</v>
      </c>
      <c r="C30" s="144" t="s">
        <v>84</v>
      </c>
      <c r="D30" s="137" t="s">
        <v>91</v>
      </c>
      <c r="E30" s="25"/>
      <c r="F30" s="87">
        <v>59.7</v>
      </c>
      <c r="G30" s="87">
        <v>30.5</v>
      </c>
      <c r="H30" s="87">
        <v>22.8</v>
      </c>
      <c r="I30" s="87">
        <v>4.0999999999999996</v>
      </c>
      <c r="J30" s="87"/>
      <c r="K30" s="145">
        <f t="shared" si="0"/>
        <v>51.088777219430483</v>
      </c>
      <c r="L30" s="145">
        <f t="shared" si="1"/>
        <v>38.190954773869343</v>
      </c>
      <c r="M30" s="145">
        <f t="shared" si="2"/>
        <v>6.8676716917922942</v>
      </c>
      <c r="N30" s="87">
        <f t="shared" si="3"/>
        <v>96.147403685092129</v>
      </c>
      <c r="O30" s="114"/>
      <c r="P30" s="82"/>
      <c r="Q30" s="117"/>
      <c r="R30" s="118"/>
      <c r="S30" s="87"/>
      <c r="T30" s="25"/>
      <c r="U30" s="76"/>
    </row>
    <row r="31" spans="1:21" x14ac:dyDescent="0.35">
      <c r="A31" s="83"/>
      <c r="B31" s="119"/>
      <c r="C31" s="116"/>
      <c r="D31" s="141" t="s">
        <v>10</v>
      </c>
      <c r="E31" s="116"/>
      <c r="F31" s="138">
        <f>AVERAGE(F26:F30)</f>
        <v>39.4</v>
      </c>
      <c r="G31" s="138">
        <f t="shared" ref="G31:N31" si="4">AVERAGE(G26:G30)</f>
        <v>13.64</v>
      </c>
      <c r="H31" s="138">
        <f t="shared" si="4"/>
        <v>19.7</v>
      </c>
      <c r="I31" s="138">
        <f>AVERAGE(I26:I30)</f>
        <v>2.7800000000000002</v>
      </c>
      <c r="J31" s="139"/>
      <c r="K31" s="139">
        <f t="shared" si="4"/>
        <v>31.890655748873836</v>
      </c>
      <c r="L31" s="139">
        <f t="shared" si="4"/>
        <v>51.978122173593974</v>
      </c>
      <c r="M31" s="139">
        <f t="shared" si="4"/>
        <v>7.0961868587677133</v>
      </c>
      <c r="N31" s="138">
        <f t="shared" si="4"/>
        <v>90.964964781235523</v>
      </c>
      <c r="O31" s="114"/>
      <c r="P31" s="121"/>
      <c r="Q31" s="122"/>
      <c r="R31" s="123"/>
      <c r="S31" s="26"/>
      <c r="T31" s="26"/>
      <c r="U31" s="76"/>
    </row>
    <row r="32" spans="1:21" ht="15" thickBot="1" x14ac:dyDescent="0.4">
      <c r="A32" s="128"/>
      <c r="B32" s="124"/>
      <c r="C32" s="125"/>
      <c r="D32" s="142" t="s">
        <v>11</v>
      </c>
      <c r="E32" s="116"/>
      <c r="F32" s="140">
        <f>STDEV(F26:F30)/SQRT(5)</f>
        <v>5.5079034123702666</v>
      </c>
      <c r="G32" s="140">
        <f t="shared" ref="G32:N32" si="5">STDEV(G26:G30)/SQRT(5)</f>
        <v>4.5215705236123416</v>
      </c>
      <c r="H32" s="140">
        <f>STDEV(H26:H30)/SQRT(5)</f>
        <v>1.501998668441489</v>
      </c>
      <c r="I32" s="140">
        <f t="shared" si="5"/>
        <v>0.36523964735499337</v>
      </c>
      <c r="J32" s="139"/>
      <c r="K32" s="140">
        <f>STDEV(K26:K30)/SQRT(5)</f>
        <v>6.1260434520531559</v>
      </c>
      <c r="L32" s="140">
        <f>STDEV(L26:L30)/SQRT(5)</f>
        <v>4.7623213610159087</v>
      </c>
      <c r="M32" s="140">
        <f t="shared" si="5"/>
        <v>0.22613551474685017</v>
      </c>
      <c r="N32" s="140">
        <f t="shared" si="5"/>
        <v>1.4828876408332734</v>
      </c>
      <c r="O32" s="114"/>
      <c r="P32" s="121"/>
      <c r="Q32" s="122"/>
      <c r="R32" s="123"/>
      <c r="S32" s="26"/>
      <c r="T32" s="26"/>
      <c r="U32" s="76"/>
    </row>
    <row r="33" spans="1:28" ht="15" thickTop="1" x14ac:dyDescent="0.35">
      <c r="A33" s="86" t="s">
        <v>81</v>
      </c>
      <c r="B33" s="25">
        <v>1</v>
      </c>
      <c r="C33" s="137" t="s">
        <v>84</v>
      </c>
      <c r="D33" s="137" t="s">
        <v>92</v>
      </c>
      <c r="E33" s="134"/>
      <c r="F33" s="87">
        <v>26</v>
      </c>
      <c r="G33" s="87">
        <v>4.5</v>
      </c>
      <c r="H33" s="87">
        <v>16.8</v>
      </c>
      <c r="I33" s="87">
        <v>1.5</v>
      </c>
      <c r="J33" s="87"/>
      <c r="K33" s="87">
        <f>G33/F33*100</f>
        <v>17.307692307692307</v>
      </c>
      <c r="L33" s="87">
        <f>H33/F33*100</f>
        <v>64.615384615384613</v>
      </c>
      <c r="M33" s="87">
        <f>I33/F33*100</f>
        <v>5.7692307692307692</v>
      </c>
      <c r="N33" s="87">
        <f>SUM(K33:M33)</f>
        <v>87.692307692307693</v>
      </c>
      <c r="O33" s="114"/>
      <c r="P33" s="121"/>
      <c r="Q33" s="61"/>
      <c r="R33" s="61"/>
      <c r="S33" s="61"/>
      <c r="T33" s="61"/>
      <c r="U33" s="76"/>
    </row>
    <row r="34" spans="1:28" x14ac:dyDescent="0.35">
      <c r="A34" s="86" t="s">
        <v>101</v>
      </c>
      <c r="B34" s="25">
        <v>2</v>
      </c>
      <c r="C34" s="137" t="s">
        <v>85</v>
      </c>
      <c r="D34" s="137" t="s">
        <v>93</v>
      </c>
      <c r="E34" s="134"/>
      <c r="F34" s="87">
        <v>22.5</v>
      </c>
      <c r="G34" s="87">
        <v>3.2</v>
      </c>
      <c r="H34" s="87">
        <v>15.3</v>
      </c>
      <c r="I34" s="87">
        <v>1.6</v>
      </c>
      <c r="J34" s="87"/>
      <c r="K34" s="87">
        <f t="shared" ref="K34:K41" si="6">G34/F34*100</f>
        <v>14.222222222222221</v>
      </c>
      <c r="L34" s="87">
        <f t="shared" ref="L34:L41" si="7">H34/F34*100</f>
        <v>68</v>
      </c>
      <c r="M34" s="87">
        <f t="shared" ref="M34:M41" si="8">I34/F34*100</f>
        <v>7.1111111111111107</v>
      </c>
      <c r="N34" s="87">
        <f t="shared" ref="N34:N41" si="9">SUM(K34:M34)</f>
        <v>89.333333333333343</v>
      </c>
      <c r="O34" s="114"/>
      <c r="P34" s="121"/>
      <c r="Q34" s="61"/>
      <c r="R34" s="61"/>
      <c r="S34" s="61"/>
      <c r="T34" s="61"/>
      <c r="U34" s="76"/>
    </row>
    <row r="35" spans="1:28" x14ac:dyDescent="0.35">
      <c r="A35" s="86" t="s">
        <v>103</v>
      </c>
      <c r="B35" s="25">
        <v>3</v>
      </c>
      <c r="C35" s="137" t="s">
        <v>85</v>
      </c>
      <c r="D35" s="137" t="s">
        <v>94</v>
      </c>
      <c r="E35" s="134"/>
      <c r="F35" s="87">
        <v>27.2</v>
      </c>
      <c r="G35" s="87">
        <v>8.1999999999999993</v>
      </c>
      <c r="H35" s="87">
        <v>15</v>
      </c>
      <c r="I35" s="87">
        <v>1.9</v>
      </c>
      <c r="J35" s="87"/>
      <c r="K35" s="87">
        <f t="shared" si="6"/>
        <v>30.147058823529409</v>
      </c>
      <c r="L35" s="87">
        <f t="shared" si="7"/>
        <v>55.147058823529413</v>
      </c>
      <c r="M35" s="87">
        <f t="shared" si="8"/>
        <v>6.9852941176470589</v>
      </c>
      <c r="N35" s="87">
        <f t="shared" si="9"/>
        <v>92.279411764705884</v>
      </c>
      <c r="O35" s="114"/>
      <c r="P35" s="121"/>
      <c r="Q35" s="61"/>
      <c r="R35" s="61"/>
      <c r="S35" s="61"/>
      <c r="T35" s="61"/>
      <c r="U35" s="76"/>
    </row>
    <row r="36" spans="1:28" x14ac:dyDescent="0.35">
      <c r="A36" s="86"/>
      <c r="B36" s="25">
        <v>4</v>
      </c>
      <c r="C36" s="137" t="s">
        <v>85</v>
      </c>
      <c r="D36" s="137" t="s">
        <v>95</v>
      </c>
      <c r="E36" s="134"/>
      <c r="F36" s="87">
        <v>26.9</v>
      </c>
      <c r="G36" s="87">
        <v>9.4</v>
      </c>
      <c r="H36" s="87">
        <v>13.4</v>
      </c>
      <c r="I36" s="87">
        <v>2</v>
      </c>
      <c r="J36" s="87"/>
      <c r="K36" s="87">
        <f t="shared" si="6"/>
        <v>34.944237918215613</v>
      </c>
      <c r="L36" s="87">
        <f t="shared" si="7"/>
        <v>49.814126394052053</v>
      </c>
      <c r="M36" s="87">
        <f t="shared" si="8"/>
        <v>7.4349442379182156</v>
      </c>
      <c r="N36" s="87">
        <f t="shared" si="9"/>
        <v>92.19330855018589</v>
      </c>
      <c r="O36" s="114"/>
      <c r="P36" s="121"/>
      <c r="Q36" s="61"/>
      <c r="R36" s="61"/>
      <c r="S36" s="61"/>
      <c r="T36" s="61"/>
      <c r="U36" s="76"/>
    </row>
    <row r="37" spans="1:28" x14ac:dyDescent="0.35">
      <c r="A37" s="86"/>
      <c r="B37" s="25">
        <v>5</v>
      </c>
      <c r="C37" s="137" t="s">
        <v>85</v>
      </c>
      <c r="D37" s="137" t="s">
        <v>96</v>
      </c>
      <c r="E37" s="134"/>
      <c r="F37" s="87">
        <v>48.5</v>
      </c>
      <c r="G37" s="87">
        <v>21.6</v>
      </c>
      <c r="H37" s="87">
        <v>20.9</v>
      </c>
      <c r="I37" s="87">
        <v>3.7</v>
      </c>
      <c r="J37" s="87"/>
      <c r="K37" s="87">
        <f t="shared" si="6"/>
        <v>44.536082474226809</v>
      </c>
      <c r="L37" s="87">
        <f t="shared" si="7"/>
        <v>43.092783505154635</v>
      </c>
      <c r="M37" s="87">
        <f t="shared" si="8"/>
        <v>7.6288659793814437</v>
      </c>
      <c r="N37" s="87">
        <f t="shared" si="9"/>
        <v>95.257731958762889</v>
      </c>
      <c r="O37" s="114"/>
      <c r="P37" s="121"/>
      <c r="Q37" s="61"/>
      <c r="R37" s="61"/>
      <c r="S37" s="61"/>
      <c r="T37" s="61"/>
      <c r="U37" s="76"/>
    </row>
    <row r="38" spans="1:28" x14ac:dyDescent="0.35">
      <c r="A38" s="86"/>
      <c r="B38" s="25">
        <v>6</v>
      </c>
      <c r="C38" s="137" t="s">
        <v>84</v>
      </c>
      <c r="D38" s="137" t="s">
        <v>97</v>
      </c>
      <c r="E38" s="134"/>
      <c r="F38" s="87">
        <v>36.1</v>
      </c>
      <c r="G38" s="87">
        <v>10.3</v>
      </c>
      <c r="H38" s="87">
        <v>20.100000000000001</v>
      </c>
      <c r="I38" s="87">
        <v>2.5</v>
      </c>
      <c r="J38" s="87"/>
      <c r="K38" s="87">
        <f t="shared" si="6"/>
        <v>28.531855955678669</v>
      </c>
      <c r="L38" s="87">
        <f t="shared" si="7"/>
        <v>55.678670360110807</v>
      </c>
      <c r="M38" s="87">
        <f t="shared" si="8"/>
        <v>6.9252077562326857</v>
      </c>
      <c r="N38" s="87">
        <f t="shared" si="9"/>
        <v>91.13573407202216</v>
      </c>
      <c r="O38" s="114"/>
      <c r="P38" s="121"/>
      <c r="Q38" s="61"/>
      <c r="R38" s="61"/>
      <c r="S38" s="61"/>
      <c r="T38" s="61"/>
      <c r="U38" s="76"/>
    </row>
    <row r="39" spans="1:28" x14ac:dyDescent="0.35">
      <c r="A39" s="86"/>
      <c r="B39" s="25">
        <v>7</v>
      </c>
      <c r="C39" s="137" t="s">
        <v>84</v>
      </c>
      <c r="D39" s="137" t="s">
        <v>98</v>
      </c>
      <c r="E39" s="134"/>
      <c r="F39" s="87">
        <v>37</v>
      </c>
      <c r="G39" s="87">
        <v>10.199999999999999</v>
      </c>
      <c r="H39" s="87">
        <v>20.9</v>
      </c>
      <c r="I39" s="87">
        <v>2.4</v>
      </c>
      <c r="J39" s="87"/>
      <c r="K39" s="87">
        <f t="shared" si="6"/>
        <v>27.567567567567565</v>
      </c>
      <c r="L39" s="87">
        <f t="shared" si="7"/>
        <v>56.486486486486484</v>
      </c>
      <c r="M39" s="87">
        <f t="shared" si="8"/>
        <v>6.4864864864864868</v>
      </c>
      <c r="N39" s="87">
        <f t="shared" si="9"/>
        <v>90.540540540540533</v>
      </c>
      <c r="O39" s="114"/>
      <c r="P39" s="121"/>
      <c r="Q39" s="61"/>
      <c r="R39" s="61"/>
      <c r="S39" s="61"/>
      <c r="T39" s="61"/>
      <c r="U39" s="76"/>
    </row>
    <row r="40" spans="1:28" x14ac:dyDescent="0.35">
      <c r="A40" s="86"/>
      <c r="B40" s="25">
        <v>8</v>
      </c>
      <c r="C40" s="137" t="s">
        <v>85</v>
      </c>
      <c r="D40" s="137" t="s">
        <v>99</v>
      </c>
      <c r="E40" s="134"/>
      <c r="F40" s="87">
        <v>51</v>
      </c>
      <c r="G40" s="87">
        <v>28.4</v>
      </c>
      <c r="H40" s="87">
        <v>17.5</v>
      </c>
      <c r="I40" s="87">
        <v>3.4</v>
      </c>
      <c r="J40" s="87"/>
      <c r="K40" s="87">
        <f t="shared" si="6"/>
        <v>55.686274509803923</v>
      </c>
      <c r="L40" s="87">
        <f t="shared" si="7"/>
        <v>34.313725490196077</v>
      </c>
      <c r="M40" s="87">
        <f t="shared" si="8"/>
        <v>6.666666666666667</v>
      </c>
      <c r="N40" s="87">
        <f t="shared" si="9"/>
        <v>96.666666666666671</v>
      </c>
      <c r="O40" s="114"/>
      <c r="P40" s="121"/>
      <c r="Q40" s="61"/>
      <c r="R40" s="61"/>
      <c r="S40" s="61"/>
      <c r="T40" s="61"/>
      <c r="U40" s="76"/>
    </row>
    <row r="41" spans="1:28" x14ac:dyDescent="0.35">
      <c r="A41" s="86"/>
      <c r="B41" s="25">
        <v>9</v>
      </c>
      <c r="C41" s="137" t="s">
        <v>85</v>
      </c>
      <c r="D41" s="137" t="s">
        <v>100</v>
      </c>
      <c r="E41" s="134"/>
      <c r="F41" s="87">
        <v>44.6</v>
      </c>
      <c r="G41" s="87">
        <v>22.3</v>
      </c>
      <c r="H41" s="87">
        <v>17.2</v>
      </c>
      <c r="I41" s="87">
        <v>3.2</v>
      </c>
      <c r="J41" s="87"/>
      <c r="K41" s="87">
        <f t="shared" si="6"/>
        <v>50</v>
      </c>
      <c r="L41" s="87">
        <f t="shared" si="7"/>
        <v>38.56502242152466</v>
      </c>
      <c r="M41" s="87">
        <f t="shared" si="8"/>
        <v>7.1748878923766819</v>
      </c>
      <c r="N41" s="87">
        <f t="shared" si="9"/>
        <v>95.739910313901348</v>
      </c>
      <c r="O41" s="114"/>
      <c r="P41" s="121"/>
      <c r="Q41" s="61"/>
      <c r="R41" s="61"/>
      <c r="S41" s="61"/>
      <c r="T41" s="61"/>
      <c r="U41" s="76"/>
    </row>
    <row r="42" spans="1:28" x14ac:dyDescent="0.35">
      <c r="A42" s="84"/>
      <c r="B42" s="119"/>
      <c r="C42" s="120"/>
      <c r="D42" s="141" t="s">
        <v>10</v>
      </c>
      <c r="E42" s="116"/>
      <c r="F42" s="138">
        <f>AVERAGE(F33:F41)</f>
        <v>35.533333333333331</v>
      </c>
      <c r="G42" s="138">
        <f t="shared" ref="G42:N42" si="10">AVERAGE(G33:G41)</f>
        <v>13.122222222222224</v>
      </c>
      <c r="H42" s="138">
        <f t="shared" si="10"/>
        <v>17.455555555555556</v>
      </c>
      <c r="I42" s="138">
        <f t="shared" si="10"/>
        <v>2.4666666666666668</v>
      </c>
      <c r="J42" s="139"/>
      <c r="K42" s="138">
        <f t="shared" si="10"/>
        <v>33.660332419881833</v>
      </c>
      <c r="L42" s="138">
        <f t="shared" si="10"/>
        <v>51.745917566270961</v>
      </c>
      <c r="M42" s="138">
        <f t="shared" si="10"/>
        <v>6.9091883352279018</v>
      </c>
      <c r="N42" s="138">
        <f t="shared" si="10"/>
        <v>92.315438321380697</v>
      </c>
      <c r="O42" s="114"/>
      <c r="P42" s="122"/>
      <c r="Q42" s="25"/>
      <c r="R42" s="26"/>
      <c r="S42" s="26"/>
      <c r="T42" s="114"/>
      <c r="U42" s="115"/>
    </row>
    <row r="43" spans="1:28" ht="15" thickBot="1" x14ac:dyDescent="0.4">
      <c r="A43" s="129"/>
      <c r="B43" s="124"/>
      <c r="C43" s="125"/>
      <c r="D43" s="142" t="s">
        <v>11</v>
      </c>
      <c r="E43" s="116"/>
      <c r="F43" s="140">
        <f>STDEV(F33:F41)/SQRT(9)</f>
        <v>3.5291642070042557</v>
      </c>
      <c r="G43" s="140">
        <f t="shared" ref="G43:N43" si="11">STDEV(G33:G41)/SQRT(9)</f>
        <v>2.927113565811974</v>
      </c>
      <c r="H43" s="140">
        <f t="shared" si="11"/>
        <v>0.90017145143317701</v>
      </c>
      <c r="I43" s="140">
        <f t="shared" si="11"/>
        <v>0.26770630673681678</v>
      </c>
      <c r="J43" s="139"/>
      <c r="K43" s="140">
        <f>STDEV(K33:K41)/SQRT(9)</f>
        <v>4.7038287103256815</v>
      </c>
      <c r="L43" s="140">
        <f>STDEV(L33:L41)/SQRT(9)</f>
        <v>3.7924477978791482</v>
      </c>
      <c r="M43" s="140">
        <f t="shared" si="11"/>
        <v>0.18441987946025581</v>
      </c>
      <c r="N43" s="140">
        <f t="shared" si="11"/>
        <v>1.0147642939533623</v>
      </c>
      <c r="O43" s="114"/>
      <c r="P43" s="122"/>
      <c r="Q43" s="25"/>
      <c r="R43" s="26"/>
      <c r="S43" s="26"/>
      <c r="T43" s="114"/>
      <c r="U43" s="115"/>
    </row>
    <row r="44" spans="1:28" ht="15" thickTop="1" x14ac:dyDescent="0.35">
      <c r="A44" s="114"/>
      <c r="B44" s="114"/>
      <c r="C44" s="114"/>
      <c r="D44" s="25" t="s">
        <v>82</v>
      </c>
      <c r="E44" s="25" t="s">
        <v>83</v>
      </c>
      <c r="F44" s="143">
        <f>TTEST(F26:F30,F33:F41,2,2)</f>
        <v>0.54728155119426902</v>
      </c>
      <c r="G44" s="143">
        <f>TTEST(G26:G30,G33:G41,2,2)</f>
        <v>0.92168219668850393</v>
      </c>
      <c r="H44" s="143">
        <f>TTEST(H26:H30,H33:H41,2,2)</f>
        <v>0.19564992930610528</v>
      </c>
      <c r="I44" s="143">
        <f>TTEST(I26:I30,I33:I41,2,2)</f>
        <v>0.49997326713972834</v>
      </c>
      <c r="J44" s="143"/>
      <c r="K44" s="143">
        <f>TTEST(K26:K30,K33:K41,2,2)</f>
        <v>0.82422283455478351</v>
      </c>
      <c r="L44" s="143">
        <f>TTEST(L26:L30,L33:L41,2,2)</f>
        <v>0.9708036705026335</v>
      </c>
      <c r="M44" s="143">
        <f>TTEST(M26:M30,M33:M41,2,2)</f>
        <v>0.54473930387254943</v>
      </c>
      <c r="N44" s="143">
        <f>TTEST(N26:N30,N33:N41,2,2)</f>
        <v>0.4552136532897697</v>
      </c>
      <c r="O44" s="114"/>
      <c r="P44" s="63"/>
      <c r="Q44" s="114"/>
      <c r="R44" s="26"/>
      <c r="S44" s="26"/>
      <c r="T44" s="114"/>
      <c r="U44" s="115"/>
    </row>
    <row r="45" spans="1:28" s="65" customFormat="1" x14ac:dyDescent="0.35">
      <c r="A45" s="108"/>
      <c r="B45" s="108"/>
      <c r="C45" s="108"/>
      <c r="D45" s="108"/>
      <c r="E45" s="109"/>
      <c r="F45" s="110"/>
      <c r="G45" s="110"/>
      <c r="H45" s="110"/>
      <c r="I45" s="110"/>
      <c r="J45" s="109"/>
      <c r="K45" s="110"/>
      <c r="L45" s="110"/>
      <c r="M45" s="110"/>
      <c r="N45" s="110"/>
      <c r="O45" s="108"/>
      <c r="P45" s="111"/>
      <c r="Q45" s="108"/>
      <c r="R45" s="112"/>
      <c r="S45" s="112"/>
      <c r="T45" s="108"/>
      <c r="U45" s="113"/>
      <c r="V45" s="3"/>
      <c r="W45" s="3"/>
      <c r="X45" s="3"/>
      <c r="Y45" s="3"/>
      <c r="Z45" s="3"/>
      <c r="AA45" s="3"/>
      <c r="AB45" s="3"/>
    </row>
    <row r="46" spans="1:28" s="65" customFormat="1" x14ac:dyDescent="0.35">
      <c r="E46" s="66"/>
      <c r="F46" s="67"/>
      <c r="G46" s="67"/>
      <c r="H46" s="67"/>
      <c r="I46" s="67"/>
      <c r="J46" s="67"/>
      <c r="K46" s="67"/>
      <c r="L46" s="67"/>
      <c r="M46" s="67"/>
      <c r="N46" s="67"/>
      <c r="U46" s="3"/>
      <c r="V46" s="3"/>
      <c r="W46" s="3"/>
      <c r="X46" s="3"/>
      <c r="Y46" s="3"/>
      <c r="Z46" s="3"/>
      <c r="AA46" s="3"/>
      <c r="AB46" s="3"/>
    </row>
    <row r="47" spans="1:28" s="65" customFormat="1" x14ac:dyDescent="0.35">
      <c r="A47" s="89"/>
      <c r="B47" s="90"/>
      <c r="C47" s="91"/>
      <c r="D47" s="91"/>
      <c r="E47" s="92"/>
      <c r="F47" s="93"/>
      <c r="G47" s="94"/>
      <c r="H47" s="94"/>
      <c r="I47" s="94"/>
      <c r="J47" s="94"/>
      <c r="K47" s="92"/>
      <c r="L47" s="94"/>
      <c r="M47" s="92"/>
      <c r="N47" s="92"/>
      <c r="O47" s="92"/>
      <c r="P47" s="92"/>
      <c r="Q47" s="92"/>
      <c r="R47" s="92"/>
      <c r="S47" s="92"/>
      <c r="T47" s="92"/>
      <c r="U47" s="95"/>
      <c r="V47" s="3"/>
      <c r="W47" s="3"/>
      <c r="X47" s="3"/>
      <c r="Y47" s="3"/>
      <c r="Z47" s="3"/>
      <c r="AA47" s="3"/>
      <c r="AB47" s="3"/>
    </row>
    <row r="48" spans="1:28" s="65" customFormat="1" ht="15.5" x14ac:dyDescent="0.35">
      <c r="A48" s="96" t="s">
        <v>70</v>
      </c>
      <c r="B48" s="97"/>
      <c r="C48" s="97"/>
      <c r="D48" s="98"/>
      <c r="E48" s="97"/>
      <c r="F48" s="99"/>
      <c r="G48" s="99"/>
      <c r="H48" s="100"/>
      <c r="I48" s="100"/>
      <c r="J48" s="100"/>
      <c r="K48" s="97"/>
      <c r="L48" s="100"/>
      <c r="M48" s="97"/>
      <c r="N48" s="97"/>
      <c r="O48" s="97"/>
      <c r="P48" s="97"/>
      <c r="Q48" s="97"/>
      <c r="R48" s="97"/>
      <c r="S48" s="97"/>
      <c r="T48" s="97"/>
      <c r="U48" s="101"/>
    </row>
    <row r="49" spans="1:21" s="65" customFormat="1" ht="15.5" x14ac:dyDescent="0.35">
      <c r="A49" s="102" t="s">
        <v>71</v>
      </c>
      <c r="B49" s="97"/>
      <c r="C49" s="97"/>
      <c r="D49" s="98"/>
      <c r="E49" s="97"/>
      <c r="F49" s="99"/>
      <c r="G49" s="99"/>
      <c r="H49" s="99"/>
      <c r="I49" s="99"/>
      <c r="J49" s="100"/>
      <c r="K49" s="97"/>
      <c r="L49" s="100"/>
      <c r="M49" s="97"/>
      <c r="N49" s="97"/>
      <c r="O49" s="97"/>
      <c r="P49" s="97"/>
      <c r="Q49" s="97"/>
      <c r="R49" s="97"/>
      <c r="S49" s="97"/>
      <c r="T49" s="97"/>
      <c r="U49" s="101"/>
    </row>
    <row r="50" spans="1:21" s="65" customFormat="1" ht="15.5" x14ac:dyDescent="0.35">
      <c r="A50" s="102" t="s">
        <v>72</v>
      </c>
      <c r="B50" s="97"/>
      <c r="C50" s="97"/>
      <c r="D50" s="98"/>
      <c r="E50" s="97"/>
      <c r="F50" s="99"/>
      <c r="G50" s="100"/>
      <c r="H50" s="100"/>
      <c r="I50" s="100"/>
      <c r="J50" s="100"/>
      <c r="K50" s="97"/>
      <c r="L50" s="100"/>
      <c r="M50" s="97"/>
      <c r="N50" s="97"/>
      <c r="O50" s="97"/>
      <c r="P50" s="97"/>
      <c r="Q50" s="97"/>
      <c r="R50" s="97"/>
      <c r="S50" s="97"/>
      <c r="T50" s="97"/>
      <c r="U50" s="101"/>
    </row>
    <row r="51" spans="1:21" s="65" customFormat="1" x14ac:dyDescent="0.35">
      <c r="A51" s="103"/>
      <c r="B51" s="104"/>
      <c r="C51" s="104"/>
      <c r="D51" s="104"/>
      <c r="E51" s="105"/>
      <c r="F51" s="106"/>
      <c r="G51" s="106"/>
      <c r="H51" s="106"/>
      <c r="I51" s="106"/>
      <c r="J51" s="106"/>
      <c r="K51" s="105"/>
      <c r="L51" s="106"/>
      <c r="M51" s="105"/>
      <c r="N51" s="105"/>
      <c r="O51" s="105"/>
      <c r="P51" s="105"/>
      <c r="Q51" s="105"/>
      <c r="R51" s="105"/>
      <c r="S51" s="105"/>
      <c r="T51" s="105"/>
      <c r="U51" s="107"/>
    </row>
    <row r="52" spans="1:21" s="65" customFormat="1" x14ac:dyDescent="0.35">
      <c r="E52" s="68"/>
      <c r="F52" s="67"/>
      <c r="G52" s="67"/>
      <c r="H52" s="67"/>
      <c r="I52" s="67"/>
      <c r="J52" s="67"/>
      <c r="K52" s="67"/>
      <c r="L52" s="67"/>
      <c r="M52" s="67"/>
      <c r="N52" s="67"/>
    </row>
    <row r="53" spans="1:21" s="65" customFormat="1" x14ac:dyDescent="0.35">
      <c r="E53" s="68"/>
      <c r="F53" s="67"/>
      <c r="G53" s="67"/>
      <c r="H53" s="67"/>
      <c r="I53" s="67"/>
      <c r="J53" s="67"/>
      <c r="K53" s="67"/>
      <c r="L53" s="67"/>
      <c r="M53" s="67"/>
      <c r="N53" s="67"/>
    </row>
    <row r="54" spans="1:21" s="65" customFormat="1" x14ac:dyDescent="0.35">
      <c r="E54" s="68"/>
      <c r="F54" s="67"/>
      <c r="G54" s="67"/>
      <c r="H54" s="67"/>
      <c r="I54" s="67"/>
      <c r="J54" s="67"/>
      <c r="K54" s="67"/>
      <c r="L54" s="67"/>
      <c r="M54" s="67"/>
      <c r="N54" s="67"/>
    </row>
    <row r="55" spans="1:21" s="65" customFormat="1" x14ac:dyDescent="0.35">
      <c r="E55" s="68"/>
      <c r="F55" s="67"/>
      <c r="G55" s="67"/>
      <c r="H55" s="67"/>
      <c r="I55" s="67"/>
      <c r="J55" s="67"/>
      <c r="K55" s="67"/>
      <c r="L55" s="67"/>
      <c r="M55" s="67"/>
      <c r="N55" s="67"/>
    </row>
    <row r="56" spans="1:21" s="65" customFormat="1" x14ac:dyDescent="0.35">
      <c r="E56" s="68"/>
      <c r="F56" s="67"/>
      <c r="G56" s="67"/>
      <c r="H56" s="67"/>
      <c r="I56" s="67"/>
      <c r="J56" s="67"/>
      <c r="K56" s="67"/>
      <c r="L56" s="67"/>
      <c r="M56" s="67"/>
      <c r="N56" s="67"/>
    </row>
    <row r="57" spans="1:21" s="65" customFormat="1" x14ac:dyDescent="0.35">
      <c r="E57" s="68"/>
      <c r="F57" s="67"/>
      <c r="G57" s="67"/>
      <c r="H57" s="67"/>
      <c r="I57" s="67"/>
      <c r="J57" s="67"/>
      <c r="K57" s="67"/>
      <c r="L57" s="67"/>
      <c r="M57" s="67"/>
      <c r="N57" s="67"/>
    </row>
    <row r="58" spans="1:21" s="65" customFormat="1" x14ac:dyDescent="0.35">
      <c r="E58" s="68"/>
      <c r="F58" s="67"/>
      <c r="G58" s="67"/>
      <c r="H58" s="67"/>
      <c r="I58" s="67"/>
      <c r="J58" s="67"/>
      <c r="K58" s="67"/>
      <c r="L58" s="67"/>
      <c r="M58" s="67"/>
      <c r="N58" s="67"/>
    </row>
    <row r="59" spans="1:21" s="65" customFormat="1" x14ac:dyDescent="0.35">
      <c r="E59" s="68"/>
      <c r="F59" s="67"/>
      <c r="G59" s="67"/>
      <c r="H59" s="67"/>
      <c r="I59" s="67"/>
      <c r="J59" s="67"/>
      <c r="K59" s="67"/>
      <c r="L59" s="67"/>
      <c r="M59" s="67"/>
      <c r="N59" s="67"/>
    </row>
    <row r="60" spans="1:21" s="65" customFormat="1" x14ac:dyDescent="0.35"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 spans="1:21" s="65" customFormat="1" x14ac:dyDescent="0.35"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spans="1:21" s="65" customFormat="1" x14ac:dyDescent="0.35"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 spans="1:21" s="65" customFormat="1" x14ac:dyDescent="0.35"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 spans="1:21" s="65" customFormat="1" x14ac:dyDescent="0.35"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5:14" s="65" customFormat="1" x14ac:dyDescent="0.35"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5:14" s="65" customFormat="1" x14ac:dyDescent="0.35"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spans="5:14" s="65" customFormat="1" x14ac:dyDescent="0.35"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 spans="5:14" s="65" customFormat="1" x14ac:dyDescent="0.35"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spans="5:14" s="65" customFormat="1" x14ac:dyDescent="0.35"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spans="5:14" s="65" customFormat="1" x14ac:dyDescent="0.35"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 spans="5:14" s="65" customFormat="1" x14ac:dyDescent="0.35"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spans="5:14" s="65" customFormat="1" x14ac:dyDescent="0.35"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 spans="5:14" s="65" customFormat="1" x14ac:dyDescent="0.35">
      <c r="E73" s="68"/>
      <c r="F73" s="68"/>
      <c r="G73" s="68"/>
      <c r="H73" s="68"/>
      <c r="I73" s="68"/>
      <c r="J73" s="68"/>
      <c r="K73" s="68"/>
      <c r="L73" s="68"/>
      <c r="M73" s="68"/>
      <c r="N73" s="68"/>
    </row>
    <row r="74" spans="5:14" s="65" customFormat="1" x14ac:dyDescent="0.35">
      <c r="E74" s="68"/>
      <c r="F74" s="68"/>
      <c r="G74" s="68"/>
      <c r="H74" s="68"/>
      <c r="I74" s="68"/>
      <c r="J74" s="68"/>
      <c r="K74" s="68"/>
      <c r="L74" s="68"/>
      <c r="M74" s="68"/>
      <c r="N74" s="68"/>
    </row>
    <row r="75" spans="5:14" s="65" customFormat="1" x14ac:dyDescent="0.35">
      <c r="E75" s="68"/>
      <c r="F75" s="68"/>
      <c r="G75" s="68"/>
      <c r="H75" s="68"/>
      <c r="I75" s="68"/>
      <c r="J75" s="68"/>
      <c r="K75" s="68"/>
      <c r="L75" s="68"/>
      <c r="M75" s="68"/>
      <c r="N75" s="68"/>
    </row>
    <row r="76" spans="5:14" s="65" customFormat="1" x14ac:dyDescent="0.35">
      <c r="E76" s="68"/>
      <c r="F76" s="68"/>
      <c r="G76" s="68"/>
      <c r="H76" s="68"/>
      <c r="I76" s="68"/>
      <c r="J76" s="68"/>
      <c r="K76" s="68"/>
      <c r="L76" s="68"/>
      <c r="M76" s="68"/>
      <c r="N76" s="68"/>
    </row>
    <row r="77" spans="5:14" s="65" customFormat="1" x14ac:dyDescent="0.35">
      <c r="E77" s="68"/>
      <c r="F77" s="68"/>
      <c r="G77" s="68"/>
      <c r="H77" s="68"/>
      <c r="I77" s="68"/>
      <c r="J77" s="68"/>
      <c r="K77" s="68"/>
      <c r="L77" s="68"/>
      <c r="M77" s="68"/>
      <c r="N77" s="68"/>
    </row>
    <row r="78" spans="5:14" s="65" customFormat="1" x14ac:dyDescent="0.35">
      <c r="E78" s="68"/>
      <c r="F78" s="68"/>
      <c r="G78" s="68"/>
      <c r="H78" s="68"/>
      <c r="I78" s="68"/>
      <c r="J78" s="68"/>
      <c r="K78" s="68"/>
      <c r="L78" s="68"/>
      <c r="M78" s="68"/>
      <c r="N78" s="68"/>
    </row>
    <row r="79" spans="5:14" s="65" customFormat="1" x14ac:dyDescent="0.35">
      <c r="E79" s="68"/>
      <c r="F79" s="68"/>
      <c r="G79" s="68"/>
      <c r="H79" s="68"/>
      <c r="I79" s="68"/>
      <c r="J79" s="68"/>
      <c r="K79" s="68"/>
      <c r="L79" s="68"/>
      <c r="M79" s="68"/>
      <c r="N79" s="68"/>
    </row>
    <row r="80" spans="5:14" s="65" customFormat="1" x14ac:dyDescent="0.35">
      <c r="E80" s="68"/>
      <c r="F80" s="68"/>
      <c r="G80" s="68"/>
      <c r="H80" s="68"/>
      <c r="I80" s="68"/>
      <c r="J80" s="68"/>
      <c r="K80" s="68"/>
      <c r="L80" s="68"/>
      <c r="M80" s="68"/>
      <c r="N80" s="68"/>
    </row>
    <row r="81" spans="5:14" s="65" customFormat="1" x14ac:dyDescent="0.35">
      <c r="E81" s="68"/>
      <c r="F81" s="68"/>
      <c r="G81" s="68"/>
      <c r="H81" s="68"/>
      <c r="I81" s="68"/>
      <c r="J81" s="68"/>
      <c r="K81" s="68"/>
      <c r="L81" s="68"/>
      <c r="M81" s="68"/>
      <c r="N81" s="68"/>
    </row>
    <row r="82" spans="5:14" s="65" customFormat="1" x14ac:dyDescent="0.35">
      <c r="E82" s="68"/>
      <c r="F82" s="68"/>
      <c r="G82" s="68"/>
      <c r="H82" s="68"/>
      <c r="I82" s="68"/>
      <c r="J82" s="68"/>
      <c r="K82" s="68"/>
      <c r="L82" s="68"/>
      <c r="M82" s="68"/>
      <c r="N82" s="68"/>
    </row>
    <row r="83" spans="5:14" s="65" customFormat="1" x14ac:dyDescent="0.35">
      <c r="E83" s="68"/>
      <c r="F83" s="68"/>
      <c r="G83" s="68"/>
      <c r="H83" s="68"/>
      <c r="I83" s="68"/>
      <c r="J83" s="68"/>
      <c r="K83" s="68"/>
      <c r="L83" s="68"/>
      <c r="M83" s="68"/>
      <c r="N83" s="68"/>
    </row>
    <row r="84" spans="5:14" s="65" customFormat="1" x14ac:dyDescent="0.35">
      <c r="E84" s="68"/>
      <c r="F84" s="68"/>
      <c r="G84" s="68"/>
      <c r="H84" s="68"/>
      <c r="I84" s="68"/>
      <c r="J84" s="68"/>
      <c r="K84" s="68"/>
      <c r="L84" s="68"/>
      <c r="M84" s="68"/>
      <c r="N84" s="68"/>
    </row>
    <row r="85" spans="5:14" s="65" customFormat="1" x14ac:dyDescent="0.35">
      <c r="E85" s="68"/>
      <c r="F85" s="68"/>
      <c r="G85" s="68"/>
      <c r="H85" s="68"/>
      <c r="I85" s="68"/>
      <c r="J85" s="68"/>
      <c r="K85" s="68"/>
      <c r="L85" s="68"/>
      <c r="M85" s="68"/>
      <c r="N85" s="68"/>
    </row>
    <row r="86" spans="5:14" s="65" customFormat="1" x14ac:dyDescent="0.35">
      <c r="E86" s="68"/>
      <c r="F86" s="68"/>
      <c r="G86" s="68"/>
      <c r="H86" s="68"/>
      <c r="I86" s="68"/>
      <c r="J86" s="68"/>
      <c r="K86" s="68"/>
      <c r="L86" s="68"/>
      <c r="M86" s="68"/>
      <c r="N86" s="68"/>
    </row>
    <row r="87" spans="5:14" s="65" customFormat="1" x14ac:dyDescent="0.35"/>
    <row r="88" spans="5:14" s="65" customFormat="1" x14ac:dyDescent="0.35"/>
    <row r="89" spans="5:14" s="65" customFormat="1" x14ac:dyDescent="0.35"/>
    <row r="90" spans="5:14" s="65" customFormat="1" x14ac:dyDescent="0.35"/>
    <row r="91" spans="5:14" s="65" customFormat="1" x14ac:dyDescent="0.35"/>
    <row r="92" spans="5:14" s="65" customFormat="1" x14ac:dyDescent="0.35"/>
    <row r="93" spans="5:14" s="65" customFormat="1" x14ac:dyDescent="0.35"/>
    <row r="94" spans="5:14" s="65" customFormat="1" x14ac:dyDescent="0.35"/>
    <row r="95" spans="5:14" s="65" customFormat="1" x14ac:dyDescent="0.35"/>
    <row r="96" spans="5:14" s="65" customFormat="1" x14ac:dyDescent="0.35"/>
    <row r="97" s="65" customFormat="1" x14ac:dyDescent="0.35"/>
    <row r="98" s="65" customFormat="1" x14ac:dyDescent="0.35"/>
    <row r="99" s="65" customFormat="1" x14ac:dyDescent="0.35"/>
    <row r="100" s="65" customFormat="1" x14ac:dyDescent="0.35"/>
    <row r="101" s="65" customFormat="1" x14ac:dyDescent="0.35"/>
    <row r="102" s="65" customFormat="1" x14ac:dyDescent="0.35"/>
    <row r="103" s="65" customFormat="1" x14ac:dyDescent="0.35"/>
    <row r="104" s="65" customFormat="1" x14ac:dyDescent="0.35"/>
    <row r="105" s="65" customFormat="1" x14ac:dyDescent="0.35"/>
    <row r="106" s="65" customFormat="1" x14ac:dyDescent="0.35"/>
    <row r="107" s="65" customFormat="1" x14ac:dyDescent="0.35"/>
    <row r="108" s="65" customFormat="1" x14ac:dyDescent="0.35"/>
    <row r="109" s="65" customFormat="1" x14ac:dyDescent="0.35"/>
    <row r="110" s="65" customFormat="1" x14ac:dyDescent="0.35"/>
    <row r="111" s="65" customFormat="1" x14ac:dyDescent="0.35"/>
    <row r="112" s="65" customFormat="1" x14ac:dyDescent="0.35"/>
    <row r="113" s="65" customFormat="1" x14ac:dyDescent="0.35"/>
    <row r="114" s="65" customFormat="1" x14ac:dyDescent="0.35"/>
    <row r="115" s="65" customFormat="1" x14ac:dyDescent="0.35"/>
    <row r="116" s="65" customFormat="1" x14ac:dyDescent="0.35"/>
    <row r="117" s="65" customFormat="1" x14ac:dyDescent="0.35"/>
    <row r="118" s="65" customFormat="1" x14ac:dyDescent="0.35"/>
    <row r="119" s="65" customFormat="1" x14ac:dyDescent="0.35"/>
    <row r="120" s="65" customFormat="1" x14ac:dyDescent="0.35"/>
    <row r="121" s="65" customFormat="1" x14ac:dyDescent="0.35"/>
    <row r="122" s="65" customFormat="1" x14ac:dyDescent="0.35"/>
    <row r="123" s="65" customFormat="1" x14ac:dyDescent="0.35"/>
    <row r="124" s="65" customFormat="1" x14ac:dyDescent="0.35"/>
    <row r="125" s="65" customFormat="1" x14ac:dyDescent="0.35"/>
    <row r="126" s="65" customFormat="1" x14ac:dyDescent="0.35"/>
    <row r="127" s="65" customFormat="1" x14ac:dyDescent="0.35"/>
    <row r="128" s="65" customFormat="1" x14ac:dyDescent="0.35"/>
    <row r="129" s="65" customFormat="1" x14ac:dyDescent="0.35"/>
    <row r="130" s="65" customFormat="1" x14ac:dyDescent="0.35"/>
    <row r="131" s="65" customFormat="1" x14ac:dyDescent="0.35"/>
    <row r="132" s="65" customFormat="1" x14ac:dyDescent="0.35"/>
    <row r="133" s="65" customFormat="1" x14ac:dyDescent="0.35"/>
    <row r="134" s="65" customFormat="1" x14ac:dyDescent="0.35"/>
    <row r="135" s="65" customFormat="1" x14ac:dyDescent="0.35"/>
    <row r="136" s="65" customFormat="1" x14ac:dyDescent="0.35"/>
    <row r="137" s="65" customFormat="1" x14ac:dyDescent="0.35"/>
    <row r="138" s="65" customFormat="1" x14ac:dyDescent="0.35"/>
    <row r="139" s="65" customFormat="1" x14ac:dyDescent="0.35"/>
    <row r="140" s="65" customFormat="1" x14ac:dyDescent="0.35"/>
    <row r="141" s="65" customFormat="1" x14ac:dyDescent="0.35"/>
    <row r="142" s="65" customFormat="1" x14ac:dyDescent="0.35"/>
    <row r="143" s="65" customFormat="1" x14ac:dyDescent="0.35"/>
    <row r="144" s="65" customFormat="1" x14ac:dyDescent="0.35"/>
    <row r="145" spans="2:14" s="65" customFormat="1" x14ac:dyDescent="0.35"/>
    <row r="146" spans="2:14" s="65" customFormat="1" x14ac:dyDescent="0.35"/>
    <row r="147" spans="2:14" s="65" customFormat="1" x14ac:dyDescent="0.35"/>
    <row r="148" spans="2:14" s="65" customFormat="1" x14ac:dyDescent="0.35"/>
    <row r="149" spans="2:14" s="65" customFormat="1" x14ac:dyDescent="0.35"/>
    <row r="150" spans="2:14" s="65" customFormat="1" x14ac:dyDescent="0.35"/>
    <row r="151" spans="2:14" s="65" customFormat="1" x14ac:dyDescent="0.35"/>
    <row r="152" spans="2:14" s="65" customFormat="1" x14ac:dyDescent="0.35"/>
    <row r="153" spans="2:14" s="65" customFormat="1" x14ac:dyDescent="0.35"/>
    <row r="154" spans="2:14" s="65" customFormat="1" x14ac:dyDescent="0.35"/>
    <row r="155" spans="2:14" s="65" customFormat="1" x14ac:dyDescent="0.35"/>
    <row r="156" spans="2:14" s="65" customFormat="1" x14ac:dyDescent="0.35"/>
    <row r="157" spans="2:14" s="65" customFormat="1" x14ac:dyDescent="0.35"/>
    <row r="158" spans="2:14" s="65" customFormat="1" x14ac:dyDescent="0.35"/>
    <row r="159" spans="2:14" s="65" customFormat="1" x14ac:dyDescent="0.3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 s="65" customFormat="1" x14ac:dyDescent="0.3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28" s="65" customFormat="1" x14ac:dyDescent="0.3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28" s="65" customFormat="1" x14ac:dyDescent="0.3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28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65"/>
      <c r="Q163" s="65"/>
      <c r="R163" s="65"/>
      <c r="S163" s="65"/>
      <c r="T163" s="65"/>
      <c r="U163" s="65"/>
      <c r="V163"/>
      <c r="W163"/>
      <c r="X163"/>
      <c r="Y163"/>
      <c r="Z163"/>
      <c r="AA163"/>
      <c r="AB163"/>
    </row>
    <row r="164" spans="1:28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65"/>
      <c r="Q164" s="65"/>
      <c r="R164" s="65"/>
      <c r="S164" s="65"/>
      <c r="T164" s="65"/>
      <c r="V164"/>
      <c r="W164"/>
      <c r="X164"/>
      <c r="Y164"/>
      <c r="Z164"/>
      <c r="AA164"/>
      <c r="AB164"/>
    </row>
    <row r="165" spans="1:28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V165"/>
      <c r="W165"/>
      <c r="X165"/>
      <c r="Y165"/>
      <c r="Z165"/>
      <c r="AA165"/>
      <c r="AB165"/>
    </row>
    <row r="166" spans="1:28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V166"/>
      <c r="W166"/>
      <c r="X166"/>
      <c r="Y166"/>
      <c r="Z166"/>
      <c r="AA166"/>
      <c r="AB166"/>
    </row>
    <row r="167" spans="1:28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V167"/>
      <c r="W167"/>
      <c r="X167"/>
      <c r="Y167"/>
      <c r="Z167"/>
      <c r="AA167"/>
      <c r="AB167"/>
    </row>
    <row r="168" spans="1:28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V168"/>
      <c r="W168"/>
      <c r="X168"/>
      <c r="Y168"/>
      <c r="Z168"/>
      <c r="AA168"/>
      <c r="AB168"/>
    </row>
    <row r="169" spans="1:28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V169"/>
      <c r="W169"/>
      <c r="X169"/>
      <c r="Y169"/>
      <c r="Z169"/>
      <c r="AA169"/>
      <c r="AB169"/>
    </row>
    <row r="170" spans="1:28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V170"/>
      <c r="W170"/>
      <c r="X170"/>
      <c r="Y170"/>
      <c r="Z170"/>
      <c r="AA170"/>
      <c r="AB170"/>
    </row>
    <row r="171" spans="1:28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V171"/>
      <c r="W171"/>
      <c r="X171"/>
      <c r="Y171"/>
      <c r="Z171"/>
      <c r="AA171"/>
      <c r="AB171"/>
    </row>
    <row r="172" spans="1:28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V172"/>
      <c r="W172"/>
      <c r="X172"/>
      <c r="Y172"/>
      <c r="Z172"/>
      <c r="AA172"/>
      <c r="AB172"/>
    </row>
    <row r="173" spans="1:28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V173"/>
      <c r="W173"/>
      <c r="X173"/>
      <c r="Y173"/>
      <c r="Z173"/>
      <c r="AA173"/>
      <c r="AB173"/>
    </row>
    <row r="174" spans="1:28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V174"/>
      <c r="W174"/>
      <c r="X174"/>
      <c r="Y174"/>
      <c r="Z174"/>
      <c r="AA174"/>
      <c r="AB174"/>
    </row>
    <row r="175" spans="1:28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V175"/>
      <c r="W175"/>
      <c r="X175"/>
      <c r="Y175"/>
      <c r="Z175"/>
      <c r="AA175"/>
      <c r="AB175"/>
    </row>
    <row r="176" spans="1:28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V176"/>
      <c r="W176"/>
      <c r="X176"/>
      <c r="Y176"/>
      <c r="Z176"/>
      <c r="AA176"/>
      <c r="AB176"/>
    </row>
    <row r="177" spans="1:28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/>
      <c r="V177"/>
      <c r="W177"/>
      <c r="X177"/>
      <c r="Y177"/>
      <c r="Z177"/>
      <c r="AA177"/>
      <c r="AB177"/>
    </row>
    <row r="178" spans="1:28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/>
      <c r="V178"/>
      <c r="W178"/>
      <c r="X178"/>
      <c r="Y178"/>
      <c r="Z178"/>
      <c r="AA178"/>
      <c r="AB178"/>
    </row>
    <row r="179" spans="1:28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/>
      <c r="V179"/>
      <c r="W179"/>
      <c r="X179"/>
      <c r="Y179"/>
      <c r="Z179"/>
      <c r="AA179"/>
      <c r="AB179"/>
    </row>
    <row r="180" spans="1:28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/>
      <c r="V180"/>
      <c r="W180"/>
      <c r="X180"/>
      <c r="Y180"/>
      <c r="Z180"/>
      <c r="AA180"/>
      <c r="AB180"/>
    </row>
    <row r="181" spans="1:28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/>
      <c r="V181"/>
      <c r="W181"/>
      <c r="X181"/>
      <c r="Y181"/>
      <c r="Z181"/>
      <c r="AA181"/>
      <c r="AB181"/>
    </row>
    <row r="182" spans="1:28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/>
      <c r="V182"/>
      <c r="W182"/>
      <c r="X182"/>
      <c r="Y182"/>
      <c r="Z182"/>
      <c r="AA182"/>
      <c r="AB182"/>
    </row>
    <row r="183" spans="1:28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/>
      <c r="V183"/>
      <c r="W183"/>
      <c r="X183"/>
      <c r="Y183"/>
      <c r="Z183"/>
      <c r="AA183"/>
      <c r="AB183"/>
    </row>
    <row r="184" spans="1:28" x14ac:dyDescent="0.35">
      <c r="A184" s="3"/>
      <c r="O184" s="3"/>
      <c r="P184" s="3"/>
      <c r="Q184" s="3"/>
      <c r="R184" s="3"/>
      <c r="S184" s="3"/>
      <c r="T184" s="3"/>
      <c r="U184"/>
      <c r="V184"/>
      <c r="W184"/>
      <c r="X184"/>
      <c r="Y184"/>
      <c r="Z184"/>
      <c r="AA184"/>
      <c r="AB184"/>
    </row>
    <row r="185" spans="1:28" x14ac:dyDescent="0.35">
      <c r="A185" s="3"/>
      <c r="O185" s="3"/>
      <c r="P185" s="3"/>
      <c r="Q185" s="3"/>
      <c r="R185" s="3"/>
      <c r="S185" s="3"/>
      <c r="T185" s="3"/>
      <c r="U185"/>
      <c r="V185"/>
      <c r="W185"/>
      <c r="X185"/>
      <c r="Y185"/>
      <c r="Z185"/>
      <c r="AA185"/>
      <c r="AB185"/>
    </row>
    <row r="186" spans="1:28" x14ac:dyDescent="0.35">
      <c r="A186" s="3"/>
      <c r="O186" s="3"/>
      <c r="P186" s="3"/>
      <c r="Q186" s="3"/>
      <c r="R186" s="3"/>
      <c r="S186" s="3"/>
      <c r="T186" s="3"/>
      <c r="U186"/>
      <c r="V186"/>
      <c r="W186"/>
      <c r="X186"/>
      <c r="Y186"/>
      <c r="Z186"/>
      <c r="AA186"/>
      <c r="AB186"/>
    </row>
    <row r="187" spans="1:28" x14ac:dyDescent="0.35">
      <c r="A187" s="3"/>
      <c r="O187" s="3"/>
      <c r="P187" s="3"/>
      <c r="Q187" s="3"/>
      <c r="R187" s="3"/>
      <c r="S187" s="3"/>
      <c r="T187" s="3"/>
      <c r="U187"/>
      <c r="V187"/>
      <c r="W187"/>
      <c r="X187"/>
      <c r="Y187"/>
      <c r="Z187"/>
      <c r="AA187"/>
      <c r="AB187"/>
    </row>
    <row r="188" spans="1:28" x14ac:dyDescent="0.35">
      <c r="P188" s="3"/>
      <c r="Q188" s="3"/>
      <c r="R188" s="3"/>
      <c r="S188" s="3"/>
      <c r="T188" s="3"/>
      <c r="U188"/>
      <c r="V188"/>
      <c r="W188"/>
      <c r="X188"/>
      <c r="Y188"/>
      <c r="Z188"/>
      <c r="AA188"/>
      <c r="AB188"/>
    </row>
    <row r="189" spans="1:28" x14ac:dyDescent="0.35">
      <c r="P189" s="3"/>
      <c r="Q189" s="3"/>
      <c r="R189" s="3"/>
      <c r="S189" s="3"/>
      <c r="T189" s="3"/>
      <c r="U189"/>
      <c r="V189"/>
      <c r="W189"/>
      <c r="X189"/>
      <c r="Y189"/>
      <c r="Z189"/>
      <c r="AA189"/>
      <c r="AB189"/>
    </row>
  </sheetData>
  <mergeCells count="6">
    <mergeCell ref="A6:F6"/>
    <mergeCell ref="G6:L6"/>
    <mergeCell ref="A1:S1"/>
    <mergeCell ref="A2:S2"/>
    <mergeCell ref="A4:S4"/>
    <mergeCell ref="M6:U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2023-07-13T00:58:21Z</dcterms:modified>
</cp:coreProperties>
</file>