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Body Composition/"/>
    </mc:Choice>
  </mc:AlternateContent>
  <xr:revisionPtr revIDLastSave="5" documentId="11_6DBD6DF14C49201E5F915E0F55422761E14E1D17" xr6:coauthVersionLast="47" xr6:coauthVersionMax="47" xr10:uidLastSave="{CFF8D9C2-F01F-47CB-8C92-63ADD8C2EFC9}"/>
  <bookViews>
    <workbookView xWindow="-110" yWindow="-110" windowWidth="19420" windowHeight="10420" xr2:uid="{00000000-000D-0000-FFFF-FFFF00000000}"/>
  </bookViews>
  <sheets>
    <sheet name="Body composition raw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2" l="1"/>
  <c r="H41" i="2"/>
  <c r="G41" i="2"/>
  <c r="F41" i="2"/>
  <c r="G38" i="2"/>
  <c r="H38" i="2"/>
  <c r="I38" i="2"/>
  <c r="F38" i="2"/>
  <c r="G37" i="2"/>
  <c r="H37" i="2"/>
  <c r="I37" i="2"/>
  <c r="F37" i="2"/>
  <c r="G34" i="2"/>
  <c r="H34" i="2"/>
  <c r="I34" i="2"/>
  <c r="F34" i="2"/>
  <c r="G33" i="2"/>
  <c r="H33" i="2"/>
  <c r="I33" i="2"/>
  <c r="F33" i="2"/>
  <c r="L35" i="2"/>
  <c r="M35" i="2"/>
  <c r="K36" i="2"/>
  <c r="M36" i="2"/>
  <c r="L36" i="2"/>
  <c r="K3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L37" i="2" l="1"/>
  <c r="N35" i="2"/>
  <c r="L38" i="2"/>
  <c r="M38" i="2"/>
  <c r="M33" i="2"/>
  <c r="L33" i="2"/>
  <c r="L34" i="2"/>
  <c r="K34" i="2"/>
  <c r="M41" i="2"/>
  <c r="L41" i="2"/>
  <c r="K33" i="2"/>
  <c r="K38" i="2"/>
  <c r="M37" i="2"/>
  <c r="M34" i="2"/>
  <c r="K41" i="2"/>
  <c r="K37" i="2"/>
  <c r="N36" i="2"/>
  <c r="N37" i="2" s="1"/>
  <c r="N32" i="2"/>
  <c r="N31" i="2"/>
  <c r="N30" i="2"/>
  <c r="N29" i="2"/>
  <c r="N28" i="2"/>
  <c r="N27" i="2"/>
  <c r="N26" i="2"/>
  <c r="N38" i="2" l="1"/>
  <c r="N33" i="2"/>
  <c r="N34" i="2"/>
  <c r="N41" i="2"/>
</calcChain>
</file>

<file path=xl/sharedStrings.xml><?xml version="1.0" encoding="utf-8"?>
<sst xmlns="http://schemas.openxmlformats.org/spreadsheetml/2006/main" count="112" uniqueCount="93">
  <si>
    <t>(These spreadsheets were created by Nathan Qi)</t>
  </si>
  <si>
    <t>Study Condition</t>
  </si>
  <si>
    <t>Notes</t>
  </si>
  <si>
    <t>1.  If you have any questions regarding the study procedures and the calculation equations,</t>
  </si>
  <si>
    <t xml:space="preserve">2.  If you have any questions regarding the charges of the services and other   </t>
  </si>
  <si>
    <t>Groups</t>
  </si>
  <si>
    <t>#</t>
  </si>
  <si>
    <t>Sex/Age</t>
  </si>
  <si>
    <t>ID</t>
  </si>
  <si>
    <t>Avg</t>
  </si>
  <si>
    <t>se</t>
  </si>
  <si>
    <t>Instrument Setting</t>
  </si>
  <si>
    <t>1.       Clock Time:</t>
  </si>
  <si>
    <t>1.       NMR System:</t>
  </si>
  <si>
    <t>Minispec LF90 II,  Bruker Optics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</si>
  <si>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</si>
  <si>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</si>
  <si>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</si>
  <si>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</si>
  <si>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</si>
  <si>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</si>
  <si>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</si>
  <si>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</si>
  <si>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>4.       Scan Cycles:</t>
  </si>
  <si>
    <t>4.       Detecting Angle (Broad):</t>
  </si>
  <si>
    <t>124°</t>
  </si>
  <si>
    <t>5.       Rd:</t>
  </si>
  <si>
    <t>0.10 (s)</t>
  </si>
  <si>
    <t>5.       Detecting Angle (Narrow):</t>
  </si>
  <si>
    <t>129°</t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</si>
  <si>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</si>
  <si>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</si>
  <si>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</si>
  <si>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</si>
  <si>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</si>
  <si>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</si>
  <si>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</si>
  <si>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</si>
  <si>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t>8.       Magnetic Field Diviation:</t>
  </si>
  <si>
    <t>Wide: 0.0000 (KHz)</t>
  </si>
  <si>
    <t>8.       Field Homogeneity Limit:</t>
  </si>
  <si>
    <t>0.15 (ms)</t>
  </si>
  <si>
    <t>Fine:  0.0080 (KHz)</t>
  </si>
  <si>
    <t>9.       Pulse Attenuation:</t>
  </si>
  <si>
    <t>0 (dB)</t>
  </si>
  <si>
    <t>9.       Daily Check:</t>
  </si>
  <si>
    <t>Passed</t>
  </si>
  <si>
    <t>10.     Recycle Delay:</t>
  </si>
  <si>
    <t>2.1 (s)</t>
  </si>
  <si>
    <t>10.     Reference Sample Test (37°C):</t>
  </si>
  <si>
    <t>Consistant, in which</t>
  </si>
  <si>
    <t>11.     Magnetic Field Steps:</t>
  </si>
  <si>
    <t xml:space="preserve">      Fat:       </t>
  </si>
  <si>
    <t xml:space="preserve">      Lean:     </t>
  </si>
  <si>
    <t xml:space="preserve">      Fluid:     </t>
  </si>
  <si>
    <t>BW</t>
  </si>
  <si>
    <t>Fat</t>
  </si>
  <si>
    <t>Lean</t>
  </si>
  <si>
    <t>Fluid</t>
  </si>
  <si>
    <t>(g)</t>
  </si>
  <si>
    <t>(%)</t>
  </si>
  <si>
    <t>STD measurements</t>
  </si>
  <si>
    <t>Sum</t>
  </si>
  <si>
    <t xml:space="preserve">Michigan Metabolomics and Obesity Center (MMOC) </t>
  </si>
  <si>
    <t xml:space="preserve">  University of Michigan Animal Phenotyping Core </t>
  </si>
  <si>
    <t>1.     Body composition scan:</t>
  </si>
  <si>
    <t xml:space="preserve">        Body fat, lean mass, and free fluid were measured using an NMR-based analyzer (Minispec LF90II, Bruker Optics). The measurements took less than 2 minutes while conscious mice or rats were placed </t>
  </si>
  <si>
    <t>individually in the measuring tube. The machine is daily checked using a reference sample (canola seads) as recommended by the manufacture.</t>
  </si>
  <si>
    <t>Michigan Diabetes and Research Center (MDRC)</t>
  </si>
  <si>
    <r>
      <t xml:space="preserve">     please contact me at:  </t>
    </r>
    <r>
      <rPr>
        <b/>
        <u/>
        <sz val="8"/>
        <color rgb="FF0000FF"/>
        <rFont val="Arial"/>
        <family val="2"/>
      </rPr>
      <t>(734) 232-8223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nathanqi@med.umich.edu</t>
    </r>
  </si>
  <si>
    <t xml:space="preserve">    </t>
  </si>
  <si>
    <r>
      <t xml:space="preserve">     administrative work, please contact Grace Wu at:  </t>
    </r>
    <r>
      <rPr>
        <b/>
        <u/>
        <sz val="8"/>
        <color rgb="FF0000FF"/>
        <rFont val="Arial"/>
        <family val="2"/>
      </rPr>
      <t>(734) 647-2271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glwu@med.umich.edu</t>
    </r>
    <r>
      <rPr>
        <b/>
        <sz val="8"/>
        <rFont val="Arial"/>
        <family val="2"/>
      </rPr>
      <t xml:space="preserve">  </t>
    </r>
  </si>
  <si>
    <r>
      <t xml:space="preserve">3.  If you include these results in any publications, please mention us as the  </t>
    </r>
    <r>
      <rPr>
        <b/>
        <sz val="8"/>
        <color rgb="FF0000FF"/>
        <rFont val="Arial"/>
        <family val="2"/>
      </rPr>
      <t>"University</t>
    </r>
  </si>
  <si>
    <r>
      <t xml:space="preserve">    </t>
    </r>
    <r>
      <rPr>
        <b/>
        <sz val="8"/>
        <color indexed="12"/>
        <rFont val="Arial"/>
        <family val="2"/>
      </rPr>
      <t xml:space="preserve"> of Michigan Animal Phenotyping Core</t>
    </r>
    <r>
      <rPr>
        <b/>
        <sz val="8"/>
        <rFont val="Arial"/>
        <family val="2"/>
      </rPr>
      <t>" for conducting the study. The study was supported</t>
    </r>
  </si>
  <si>
    <r>
      <t xml:space="preserve">     by P30 grants </t>
    </r>
    <r>
      <rPr>
        <b/>
        <u/>
        <sz val="8"/>
        <color rgb="FF0000FF"/>
        <rFont val="Arial"/>
        <family val="2"/>
      </rPr>
      <t>DK020572</t>
    </r>
    <r>
      <rPr>
        <b/>
        <sz val="8"/>
        <rFont val="Arial"/>
        <family val="2"/>
      </rPr>
      <t xml:space="preserve"> (MDRC) and </t>
    </r>
    <r>
      <rPr>
        <b/>
        <u/>
        <sz val="8"/>
        <color rgb="FF0000FF"/>
        <rFont val="Arial"/>
        <family val="2"/>
      </rPr>
      <t>DK089503</t>
    </r>
    <r>
      <rPr>
        <b/>
        <sz val="8"/>
        <rFont val="Arial"/>
        <family val="2"/>
      </rPr>
      <t xml:space="preserve"> (MNORC). Our productivity and effectiveness</t>
    </r>
  </si>
  <si>
    <t xml:space="preserve">     as a Core is measured in part by the citation of the grants in published work.</t>
  </si>
  <si>
    <t>Group 2:</t>
  </si>
  <si>
    <t>Group 3:</t>
  </si>
  <si>
    <t>2 Tail T-Test</t>
  </si>
  <si>
    <t>G2 vs. G3</t>
  </si>
  <si>
    <t>F</t>
  </si>
  <si>
    <t>M</t>
  </si>
  <si>
    <t>A711</t>
  </si>
  <si>
    <t>A717</t>
  </si>
  <si>
    <t>A719</t>
  </si>
  <si>
    <t>A771</t>
  </si>
  <si>
    <t>A772</t>
  </si>
  <si>
    <t>A773</t>
  </si>
  <si>
    <t>A770</t>
  </si>
  <si>
    <t>A724</t>
  </si>
  <si>
    <t>A725</t>
  </si>
  <si>
    <t>VgatFlp</t>
  </si>
  <si>
    <t>VgatCre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</si>
</sst>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%"/>
  </numFmts>
  <fonts count="33" x14ac:knownFonts="1">
    <font>
      <sz val="11"/>
      <color theme="1"/>
      <name val="Calibri"/>
      <family val="2"/>
      <scheme val="minor"/>
    </font>
    <font>
      <sz val="14"/>
      <color indexed="13"/>
      <name val="Times New Roman"/>
      <family val="1"/>
    </font>
    <font>
      <b/>
      <sz val="16"/>
      <color indexed="13"/>
      <name val="Times New Roman"/>
      <family val="1"/>
    </font>
    <font>
      <b/>
      <sz val="12"/>
      <color indexed="13"/>
      <name val="Arial"/>
      <family val="2"/>
    </font>
    <font>
      <b/>
      <sz val="14"/>
      <color indexed="13"/>
      <name val="Webdings"/>
      <family val="1"/>
      <charset val="2"/>
    </font>
    <font>
      <b/>
      <sz val="14"/>
      <color indexed="13"/>
      <name val="Times New Roman"/>
      <family val="1"/>
    </font>
    <font>
      <b/>
      <sz val="20"/>
      <color indexed="13"/>
      <name val="Times New Roman"/>
      <family val="1"/>
    </font>
    <font>
      <b/>
      <sz val="20"/>
      <color indexed="13"/>
      <name val="Webdings"/>
      <family val="1"/>
      <charset val="2"/>
    </font>
    <font>
      <sz val="10"/>
      <color indexed="13"/>
      <name val="Arial"/>
      <family val="2"/>
    </font>
    <font>
      <sz val="8"/>
      <color indexed="13"/>
      <name val="Arial"/>
      <family val="2"/>
    </font>
    <font>
      <b/>
      <sz val="8"/>
      <color indexed="13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Symbol"/>
      <family val="1"/>
      <charset val="2"/>
    </font>
    <font>
      <b/>
      <sz val="8"/>
      <name val="Symbol"/>
      <family val="1"/>
      <charset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b/>
      <u/>
      <sz val="8"/>
      <color rgb="FF0000FF"/>
      <name val="Arial"/>
      <family val="2"/>
    </font>
    <font>
      <b/>
      <sz val="8"/>
      <color rgb="FF0000FF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8" fillId="0" borderId="0"/>
  </cellStyleXfs>
  <cellXfs count="149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0" fillId="3" borderId="0" xfId="0" applyFill="1"/>
    <xf numFmtId="0" fontId="4" fillId="2" borderId="0" xfId="0" applyFont="1" applyFill="1"/>
    <xf numFmtId="0" fontId="4" fillId="2" borderId="5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3" fillId="3" borderId="0" xfId="0" applyFont="1" applyFill="1"/>
    <xf numFmtId="0" fontId="12" fillId="3" borderId="4" xfId="0" applyFont="1" applyFill="1" applyBorder="1" applyAlignment="1">
      <alignment horizontal="left"/>
    </xf>
    <xf numFmtId="10" fontId="12" fillId="3" borderId="0" xfId="0" applyNumberFormat="1" applyFont="1" applyFill="1" applyAlignment="1">
      <alignment horizontal="left"/>
    </xf>
    <xf numFmtId="0" fontId="12" fillId="3" borderId="0" xfId="0" applyFont="1" applyFill="1"/>
    <xf numFmtId="0" fontId="13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0" fillId="0" borderId="1" xfId="0" applyBorder="1"/>
    <xf numFmtId="0" fontId="15" fillId="0" borderId="2" xfId="0" applyFont="1" applyBorder="1"/>
    <xf numFmtId="0" fontId="0" fillId="0" borderId="2" xfId="0" applyBorder="1"/>
    <xf numFmtId="0" fontId="0" fillId="0" borderId="3" xfId="0" applyBorder="1"/>
    <xf numFmtId="0" fontId="16" fillId="4" borderId="1" xfId="0" applyFont="1" applyFill="1" applyBorder="1"/>
    <xf numFmtId="0" fontId="16" fillId="4" borderId="2" xfId="0" applyFont="1" applyFill="1" applyBorder="1"/>
    <xf numFmtId="0" fontId="0" fillId="0" borderId="5" xfId="0" applyBorder="1"/>
    <xf numFmtId="0" fontId="11" fillId="4" borderId="4" xfId="0" applyFont="1" applyFill="1" applyBorder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16" fillId="5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1" fillId="5" borderId="2" xfId="0" applyFont="1" applyFill="1" applyBorder="1" applyAlignment="1">
      <alignment horizontal="center"/>
    </xf>
    <xf numFmtId="0" fontId="3" fillId="2" borderId="9" xfId="0" applyFont="1" applyFill="1" applyBorder="1"/>
    <xf numFmtId="0" fontId="0" fillId="2" borderId="10" xfId="0" applyFill="1" applyBorder="1"/>
    <xf numFmtId="0" fontId="3" fillId="2" borderId="10" xfId="0" applyFont="1" applyFill="1" applyBorder="1"/>
    <xf numFmtId="0" fontId="8" fillId="2" borderId="10" xfId="0" applyFont="1" applyFill="1" applyBorder="1"/>
    <xf numFmtId="0" fontId="9" fillId="2" borderId="10" xfId="0" applyFont="1" applyFill="1" applyBorder="1"/>
    <xf numFmtId="0" fontId="10" fillId="2" borderId="10" xfId="0" applyFont="1" applyFill="1" applyBorder="1"/>
    <xf numFmtId="0" fontId="3" fillId="2" borderId="11" xfId="0" applyFont="1" applyFill="1" applyBorder="1"/>
    <xf numFmtId="0" fontId="12" fillId="4" borderId="1" xfId="0" applyFont="1" applyFill="1" applyBorder="1"/>
    <xf numFmtId="0" fontId="0" fillId="4" borderId="2" xfId="0" applyFill="1" applyBorder="1"/>
    <xf numFmtId="0" fontId="20" fillId="4" borderId="3" xfId="0" applyFont="1" applyFill="1" applyBorder="1" applyAlignment="1">
      <alignment horizontal="center"/>
    </xf>
    <xf numFmtId="0" fontId="12" fillId="4" borderId="0" xfId="0" applyFont="1" applyFill="1"/>
    <xf numFmtId="0" fontId="12" fillId="4" borderId="5" xfId="0" applyFont="1" applyFill="1" applyBorder="1"/>
    <xf numFmtId="0" fontId="0" fillId="4" borderId="0" xfId="0" applyFill="1"/>
    <xf numFmtId="0" fontId="0" fillId="4" borderId="5" xfId="0" applyFill="1" applyBorder="1"/>
    <xf numFmtId="0" fontId="12" fillId="4" borderId="4" xfId="0" applyFont="1" applyFill="1" applyBorder="1"/>
    <xf numFmtId="0" fontId="13" fillId="4" borderId="0" xfId="0" applyFont="1" applyFill="1"/>
    <xf numFmtId="0" fontId="12" fillId="4" borderId="0" xfId="0" applyFont="1" applyFill="1" applyAlignment="1">
      <alignment horizontal="left"/>
    </xf>
    <xf numFmtId="0" fontId="13" fillId="4" borderId="5" xfId="0" applyFont="1" applyFill="1" applyBorder="1"/>
    <xf numFmtId="0" fontId="12" fillId="4" borderId="4" xfId="0" applyFont="1" applyFill="1" applyBorder="1" applyAlignment="1">
      <alignment horizontal="left"/>
    </xf>
    <xf numFmtId="0" fontId="12" fillId="4" borderId="0" xfId="0" applyFont="1" applyFill="1" applyAlignment="1">
      <alignment horizontal="center"/>
    </xf>
    <xf numFmtId="10" fontId="12" fillId="4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0" fillId="4" borderId="4" xfId="0" applyFill="1" applyBorder="1"/>
    <xf numFmtId="166" fontId="12" fillId="4" borderId="0" xfId="0" applyNumberFormat="1" applyFont="1" applyFill="1" applyAlignment="1">
      <alignment horizontal="left"/>
    </xf>
    <xf numFmtId="164" fontId="12" fillId="4" borderId="5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3" fillId="4" borderId="10" xfId="0" applyFont="1" applyFill="1" applyBorder="1"/>
    <xf numFmtId="0" fontId="0" fillId="4" borderId="10" xfId="0" applyFill="1" applyBorder="1"/>
    <xf numFmtId="10" fontId="12" fillId="4" borderId="10" xfId="0" applyNumberFormat="1" applyFont="1" applyFill="1" applyBorder="1" applyAlignment="1">
      <alignment horizontal="left"/>
    </xf>
    <xf numFmtId="0" fontId="0" fillId="4" borderId="11" xfId="0" applyFill="1" applyBorder="1"/>
    <xf numFmtId="0" fontId="12" fillId="4" borderId="10" xfId="0" applyFont="1" applyFill="1" applyBorder="1"/>
    <xf numFmtId="0" fontId="13" fillId="4" borderId="10" xfId="0" applyFont="1" applyFill="1" applyBorder="1" applyAlignment="1">
      <alignment horizontal="left"/>
    </xf>
    <xf numFmtId="0" fontId="12" fillId="4" borderId="1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14" fontId="13" fillId="0" borderId="0" xfId="0" applyNumberFormat="1" applyFont="1"/>
    <xf numFmtId="0" fontId="11" fillId="4" borderId="10" xfId="0" applyFont="1" applyFill="1" applyBorder="1" applyAlignment="1">
      <alignment horizontal="center"/>
    </xf>
    <xf numFmtId="0" fontId="0" fillId="6" borderId="0" xfId="0" applyFill="1"/>
    <xf numFmtId="0" fontId="22" fillId="6" borderId="0" xfId="0" applyFont="1" applyFill="1"/>
    <xf numFmtId="165" fontId="22" fillId="6" borderId="0" xfId="0" applyNumberFormat="1" applyFont="1" applyFill="1"/>
    <xf numFmtId="0" fontId="19" fillId="6" borderId="0" xfId="0" applyFont="1" applyFill="1"/>
    <xf numFmtId="0" fontId="23" fillId="4" borderId="2" xfId="0" applyFont="1" applyFill="1" applyBorder="1"/>
    <xf numFmtId="0" fontId="23" fillId="4" borderId="5" xfId="0" applyFont="1" applyFill="1" applyBorder="1"/>
    <xf numFmtId="0" fontId="24" fillId="4" borderId="0" xfId="0" applyFont="1" applyFill="1"/>
    <xf numFmtId="0" fontId="23" fillId="4" borderId="0" xfId="0" applyFont="1" applyFill="1"/>
    <xf numFmtId="0" fontId="24" fillId="4" borderId="0" xfId="0" applyFont="1" applyFill="1" applyAlignment="1">
      <alignment horizontal="left"/>
    </xf>
    <xf numFmtId="0" fontId="0" fillId="4" borderId="9" xfId="0" applyFill="1" applyBorder="1"/>
    <xf numFmtId="0" fontId="13" fillId="0" borderId="5" xfId="0" applyFont="1" applyBorder="1"/>
    <xf numFmtId="0" fontId="12" fillId="7" borderId="0" xfId="0" applyFont="1" applyFill="1"/>
    <xf numFmtId="0" fontId="0" fillId="7" borderId="0" xfId="0" applyFill="1"/>
    <xf numFmtId="0" fontId="13" fillId="7" borderId="0" xfId="0" applyFont="1" applyFill="1"/>
    <xf numFmtId="0" fontId="12" fillId="7" borderId="0" xfId="0" applyFont="1" applyFill="1" applyAlignment="1">
      <alignment horizontal="left"/>
    </xf>
    <xf numFmtId="0" fontId="12" fillId="7" borderId="0" xfId="0" applyFont="1" applyFill="1" applyAlignment="1">
      <alignment horizontal="center"/>
    </xf>
    <xf numFmtId="0" fontId="15" fillId="9" borderId="12" xfId="0" applyFont="1" applyFill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/>
    <xf numFmtId="0" fontId="17" fillId="0" borderId="1" xfId="0" applyFont="1" applyBorder="1"/>
    <xf numFmtId="2" fontId="11" fillId="0" borderId="2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0" fontId="17" fillId="0" borderId="13" xfId="0" applyFont="1" applyBorder="1"/>
    <xf numFmtId="0" fontId="30" fillId="0" borderId="14" xfId="0" applyFont="1" applyBorder="1"/>
    <xf numFmtId="2" fontId="11" fillId="0" borderId="14" xfId="0" applyNumberFormat="1" applyFont="1" applyBorder="1" applyAlignment="1">
      <alignment horizontal="center"/>
    </xf>
    <xf numFmtId="0" fontId="30" fillId="0" borderId="2" xfId="0" applyFont="1" applyBorder="1"/>
    <xf numFmtId="0" fontId="22" fillId="0" borderId="0" xfId="0" applyFont="1"/>
    <xf numFmtId="164" fontId="13" fillId="0" borderId="2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2" xfId="0" applyFont="1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15" fillId="8" borderId="12" xfId="0" applyFont="1" applyFill="1" applyBorder="1" applyAlignment="1">
      <alignment horizontal="center"/>
    </xf>
    <xf numFmtId="0" fontId="0" fillId="10" borderId="1" xfId="0" applyFill="1" applyBorder="1"/>
    <xf numFmtId="0" fontId="17" fillId="10" borderId="2" xfId="0" applyFont="1" applyFill="1" applyBorder="1" applyAlignment="1">
      <alignment horizontal="center"/>
    </xf>
    <xf numFmtId="0" fontId="13" fillId="10" borderId="2" xfId="0" applyFont="1" applyFill="1" applyBorder="1" applyAlignment="1">
      <alignment horizontal="center"/>
    </xf>
    <xf numFmtId="0" fontId="0" fillId="10" borderId="2" xfId="0" applyFill="1" applyBorder="1"/>
    <xf numFmtId="164" fontId="13" fillId="10" borderId="2" xfId="0" applyNumberFormat="1" applyFont="1" applyFill="1" applyBorder="1" applyAlignment="1">
      <alignment horizontal="center"/>
    </xf>
    <xf numFmtId="164" fontId="17" fillId="10" borderId="2" xfId="0" applyNumberFormat="1" applyFont="1" applyFill="1" applyBorder="1" applyAlignment="1">
      <alignment horizontal="center"/>
    </xf>
    <xf numFmtId="0" fontId="0" fillId="10" borderId="3" xfId="0" applyFill="1" applyBorder="1"/>
    <xf numFmtId="0" fontId="25" fillId="10" borderId="4" xfId="0" applyFont="1" applyFill="1" applyBorder="1"/>
    <xf numFmtId="0" fontId="0" fillId="10" borderId="0" xfId="0" applyFill="1"/>
    <xf numFmtId="0" fontId="13" fillId="10" borderId="0" xfId="0" applyFont="1" applyFill="1" applyAlignment="1">
      <alignment horizontal="center"/>
    </xf>
    <xf numFmtId="164" fontId="13" fillId="10" borderId="0" xfId="0" applyNumberFormat="1" applyFont="1" applyFill="1" applyAlignment="1">
      <alignment horizontal="center"/>
    </xf>
    <xf numFmtId="164" fontId="17" fillId="10" borderId="0" xfId="0" applyNumberFormat="1" applyFont="1" applyFill="1" applyAlignment="1">
      <alignment horizontal="center"/>
    </xf>
    <xf numFmtId="0" fontId="0" fillId="10" borderId="5" xfId="0" applyFill="1" applyBorder="1"/>
    <xf numFmtId="0" fontId="26" fillId="10" borderId="4" xfId="0" applyFont="1" applyFill="1" applyBorder="1"/>
    <xf numFmtId="0" fontId="0" fillId="10" borderId="9" xfId="0" applyFill="1" applyBorder="1"/>
    <xf numFmtId="0" fontId="13" fillId="10" borderId="10" xfId="0" applyFont="1" applyFill="1" applyBorder="1" applyAlignment="1">
      <alignment horizontal="center"/>
    </xf>
    <xf numFmtId="0" fontId="0" fillId="10" borderId="10" xfId="0" applyFill="1" applyBorder="1"/>
    <xf numFmtId="164" fontId="13" fillId="10" borderId="10" xfId="0" applyNumberFormat="1" applyFont="1" applyFill="1" applyBorder="1" applyAlignment="1">
      <alignment horizontal="center"/>
    </xf>
    <xf numFmtId="0" fontId="0" fillId="10" borderId="11" xfId="0" applyFill="1" applyBorder="1"/>
    <xf numFmtId="0" fontId="17" fillId="0" borderId="0" xfId="0" applyFont="1"/>
    <xf numFmtId="0" fontId="15" fillId="8" borderId="15" xfId="0" applyFont="1" applyFill="1" applyBorder="1" applyAlignment="1">
      <alignment horizontal="center"/>
    </xf>
    <xf numFmtId="0" fontId="31" fillId="0" borderId="0" xfId="0" applyFont="1"/>
    <xf numFmtId="14" fontId="30" fillId="0" borderId="0" xfId="0" applyNumberFormat="1" applyFont="1"/>
    <xf numFmtId="0" fontId="29" fillId="0" borderId="4" xfId="0" applyFont="1" applyBorder="1"/>
    <xf numFmtId="165" fontId="13" fillId="0" borderId="0" xfId="0" applyNumberFormat="1" applyFont="1" applyAlignment="1">
      <alignment horizontal="center"/>
    </xf>
    <xf numFmtId="20" fontId="12" fillId="4" borderId="2" xfId="0" applyNumberFormat="1" applyFont="1" applyFill="1" applyBorder="1" applyAlignment="1">
      <alignment horizontal="left"/>
    </xf>
    <xf numFmtId="0" fontId="32" fillId="4" borderId="0" xfId="0" applyFont="1" applyFill="1"/>
    <xf numFmtId="0" fontId="15" fillId="9" borderId="15" xfId="0" applyFont="1" applyFill="1" applyBorder="1" applyAlignment="1">
      <alignment horizontal="center"/>
    </xf>
    <xf numFmtId="0" fontId="29" fillId="0" borderId="9" xfId="0" applyFont="1" applyBorder="1"/>
    <xf numFmtId="0" fontId="29" fillId="0" borderId="10" xfId="0" applyFont="1" applyBorder="1"/>
    <xf numFmtId="0" fontId="13" fillId="0" borderId="10" xfId="0" applyFont="1" applyBorder="1" applyAlignment="1">
      <alignment horizontal="center"/>
    </xf>
    <xf numFmtId="165" fontId="13" fillId="0" borderId="10" xfId="0" applyNumberFormat="1" applyFont="1" applyBorder="1" applyAlignment="1">
      <alignment horizontal="center"/>
    </xf>
    <xf numFmtId="14" fontId="13" fillId="0" borderId="10" xfId="0" applyNumberFormat="1" applyFont="1" applyBorder="1"/>
    <xf numFmtId="0" fontId="13" fillId="0" borderId="10" xfId="0" applyFont="1" applyBorder="1"/>
    <xf numFmtId="0" fontId="0" fillId="0" borderId="11" xfId="0" applyBorder="1"/>
    <xf numFmtId="0" fontId="15" fillId="9" borderId="4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Normal" xfId="0" builtinId="0"/>
    <cellStyle name="Normal_072308Minispectemplete(2)" xfId="1" xr:uid="{00000000-0005-0000-0000-000001000000}"/>
  </cellStyles>
  <dxfs count="0"/>
  <tableStyles count="0" defaultTableStyle="TableStyleMedium9" defaultPivotStyle="PivotStyleLight16"/>
  <colors>
    <mruColors>
      <color rgb="FF00CC99"/>
      <color rgb="FFFF99FF"/>
      <color rgb="FFFFFF99"/>
      <color rgb="FFFF00FF"/>
      <color rgb="FFCC66FF"/>
      <color rgb="FF996633"/>
      <color rgb="FFC0C0C0"/>
      <color rgb="FFCC00FF"/>
      <color rgb="FF00CC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6"/>
  <sheetViews>
    <sheetView tabSelected="1" topLeftCell="A23" zoomScaleNormal="100" workbookViewId="0">
      <selection activeCell="N40" sqref="E39:N40"/>
    </sheetView>
  </sheetViews>
  <sheetFormatPr defaultRowHeight="14.5" x14ac:dyDescent="0.35"/>
  <cols>
    <col min="6" max="14" width="9.1796875" customWidth="1"/>
    <col min="16" max="17" width="9.1796875" customWidth="1"/>
    <col min="21" max="28" width="9.1796875" style="3"/>
  </cols>
  <sheetData>
    <row r="1" spans="1:38" ht="20" x14ac:dyDescent="0.4">
      <c r="A1" s="143" t="s">
        <v>63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"/>
      <c r="U1" s="2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8" x14ac:dyDescent="0.4">
      <c r="A2" s="145" t="s">
        <v>68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4"/>
      <c r="U2" s="5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8" x14ac:dyDescent="0.4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4"/>
      <c r="U3" s="5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25" x14ac:dyDescent="0.5">
      <c r="A4" s="147" t="s">
        <v>64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4"/>
      <c r="U4" s="5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15.5" x14ac:dyDescent="0.35">
      <c r="A5" s="28"/>
      <c r="B5" s="29"/>
      <c r="C5" s="30"/>
      <c r="D5" s="30"/>
      <c r="E5" s="30"/>
      <c r="F5" s="30"/>
      <c r="G5" s="30"/>
      <c r="H5" s="29"/>
      <c r="I5" s="29"/>
      <c r="J5" s="31"/>
      <c r="K5" s="31"/>
      <c r="L5" s="31"/>
      <c r="M5" s="29"/>
      <c r="N5" s="29"/>
      <c r="O5" s="29"/>
      <c r="P5" s="29"/>
      <c r="Q5" s="29"/>
      <c r="R5" s="32" t="s">
        <v>0</v>
      </c>
      <c r="S5" s="33"/>
      <c r="T5" s="33"/>
      <c r="U5" s="34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35">
      <c r="A6" s="137" t="s">
        <v>1</v>
      </c>
      <c r="B6" s="138"/>
      <c r="C6" s="138"/>
      <c r="D6" s="138"/>
      <c r="E6" s="138"/>
      <c r="F6" s="139"/>
      <c r="G6" s="140" t="s">
        <v>11</v>
      </c>
      <c r="H6" s="141"/>
      <c r="I6" s="141"/>
      <c r="J6" s="141"/>
      <c r="K6" s="141"/>
      <c r="L6" s="142"/>
      <c r="M6" s="140" t="s">
        <v>2</v>
      </c>
      <c r="N6" s="141"/>
      <c r="O6" s="141"/>
      <c r="P6" s="141"/>
      <c r="Q6" s="141"/>
      <c r="R6" s="141"/>
      <c r="S6" s="141"/>
      <c r="T6" s="141"/>
      <c r="U6" s="142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35">
      <c r="A7" s="35" t="s">
        <v>12</v>
      </c>
      <c r="B7" s="69"/>
      <c r="C7" s="36"/>
      <c r="D7" s="36"/>
      <c r="E7" s="125">
        <v>0.65277777777777779</v>
      </c>
      <c r="F7" s="37"/>
      <c r="G7" s="38" t="s">
        <v>13</v>
      </c>
      <c r="H7" s="38"/>
      <c r="I7" s="38"/>
      <c r="J7" s="38" t="s">
        <v>14</v>
      </c>
      <c r="K7" s="38"/>
      <c r="L7" s="39"/>
      <c r="M7" s="76" t="s">
        <v>3</v>
      </c>
      <c r="N7" s="76"/>
      <c r="O7" s="77"/>
      <c r="P7" s="77"/>
      <c r="Q7" s="77"/>
      <c r="R7" s="77"/>
      <c r="S7" s="77"/>
      <c r="T7" s="77"/>
      <c r="U7" s="41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35">
      <c r="A8" s="42" t="s">
        <v>15</v>
      </c>
      <c r="B8" s="40"/>
      <c r="C8" s="40"/>
      <c r="D8" s="40"/>
      <c r="E8" s="38" t="s">
        <v>16</v>
      </c>
      <c r="F8" s="41"/>
      <c r="G8" s="38" t="s">
        <v>17</v>
      </c>
      <c r="H8" s="43"/>
      <c r="I8" s="44"/>
      <c r="J8" s="40"/>
      <c r="K8" s="38" t="s">
        <v>18</v>
      </c>
      <c r="L8" s="70"/>
      <c r="M8" s="76" t="s">
        <v>69</v>
      </c>
      <c r="N8" s="76"/>
      <c r="O8" s="78"/>
      <c r="P8" s="78"/>
      <c r="Q8" s="78"/>
      <c r="R8" s="78"/>
      <c r="S8" s="78"/>
      <c r="T8" s="78"/>
      <c r="U8" s="45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x14ac:dyDescent="0.35">
      <c r="A9" s="42" t="s">
        <v>19</v>
      </c>
      <c r="B9" s="43"/>
      <c r="C9" s="43"/>
      <c r="D9" s="40"/>
      <c r="E9" s="38" t="s">
        <v>20</v>
      </c>
      <c r="F9" s="41"/>
      <c r="G9" s="71" t="s">
        <v>21</v>
      </c>
      <c r="H9" s="72"/>
      <c r="I9" s="73"/>
      <c r="J9" s="72"/>
      <c r="K9" s="38" t="s">
        <v>22</v>
      </c>
      <c r="L9" s="41"/>
      <c r="M9" s="76" t="s">
        <v>70</v>
      </c>
      <c r="N9" s="76"/>
      <c r="O9" s="77"/>
      <c r="P9" s="77"/>
      <c r="Q9" s="77"/>
      <c r="R9" s="77"/>
      <c r="S9" s="77"/>
      <c r="T9" s="77"/>
      <c r="U9" s="41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35">
      <c r="A10" s="42" t="s">
        <v>23</v>
      </c>
      <c r="B10" s="40"/>
      <c r="C10" s="40"/>
      <c r="D10" s="40"/>
      <c r="E10" s="44">
        <v>2</v>
      </c>
      <c r="F10" s="41"/>
      <c r="G10" s="38" t="s">
        <v>24</v>
      </c>
      <c r="H10" s="43"/>
      <c r="I10" s="44"/>
      <c r="J10" s="40"/>
      <c r="K10" s="38" t="s">
        <v>25</v>
      </c>
      <c r="L10" s="41"/>
      <c r="M10" s="79" t="s">
        <v>4</v>
      </c>
      <c r="N10" s="76"/>
      <c r="O10" s="77"/>
      <c r="P10" s="77"/>
      <c r="Q10" s="77"/>
      <c r="R10" s="77"/>
      <c r="S10" s="77"/>
      <c r="T10" s="77"/>
      <c r="U10" s="41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35">
      <c r="A11" s="42" t="s">
        <v>26</v>
      </c>
      <c r="B11" s="40"/>
      <c r="C11" s="40"/>
      <c r="D11" s="40"/>
      <c r="E11" s="38" t="s">
        <v>27</v>
      </c>
      <c r="F11" s="41"/>
      <c r="G11" s="38" t="s">
        <v>28</v>
      </c>
      <c r="H11" s="43"/>
      <c r="I11" s="44"/>
      <c r="J11" s="40"/>
      <c r="K11" s="38" t="s">
        <v>29</v>
      </c>
      <c r="L11" s="41"/>
      <c r="M11" s="76" t="s">
        <v>71</v>
      </c>
      <c r="N11" s="76"/>
      <c r="O11" s="77"/>
      <c r="P11" s="77"/>
      <c r="Q11" s="77"/>
      <c r="R11" s="77"/>
      <c r="S11" s="77"/>
      <c r="T11" s="77"/>
      <c r="U11" s="41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35">
      <c r="A12" s="42" t="s">
        <v>30</v>
      </c>
      <c r="B12" s="43"/>
      <c r="C12" s="43"/>
      <c r="D12" s="40"/>
      <c r="E12" s="44" t="s">
        <v>31</v>
      </c>
      <c r="F12" s="41"/>
      <c r="G12" s="38" t="s">
        <v>32</v>
      </c>
      <c r="H12" s="43"/>
      <c r="I12" s="44"/>
      <c r="J12" s="40"/>
      <c r="K12" s="38" t="s">
        <v>33</v>
      </c>
      <c r="L12" s="41"/>
      <c r="M12" s="76" t="s">
        <v>70</v>
      </c>
      <c r="N12" s="76"/>
      <c r="O12" s="77"/>
      <c r="P12" s="77"/>
      <c r="Q12" s="77"/>
      <c r="R12" s="77"/>
      <c r="S12" s="77"/>
      <c r="T12" s="77"/>
      <c r="U12" s="41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35">
      <c r="A13" s="42" t="s">
        <v>34</v>
      </c>
      <c r="B13" s="40"/>
      <c r="C13" s="40"/>
      <c r="D13" s="40"/>
      <c r="E13" s="38" t="s">
        <v>35</v>
      </c>
      <c r="F13" s="41"/>
      <c r="G13" s="38" t="s">
        <v>36</v>
      </c>
      <c r="H13" s="43"/>
      <c r="I13" s="44"/>
      <c r="J13" s="40"/>
      <c r="K13" s="38" t="s">
        <v>37</v>
      </c>
      <c r="L13" s="41"/>
      <c r="M13" s="76" t="s">
        <v>72</v>
      </c>
      <c r="N13" s="76"/>
      <c r="O13" s="77"/>
      <c r="P13" s="77"/>
      <c r="Q13" s="77"/>
      <c r="R13" s="77"/>
      <c r="S13" s="77"/>
      <c r="T13" s="77"/>
      <c r="U13" s="41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35">
      <c r="A14" s="42" t="s">
        <v>38</v>
      </c>
      <c r="B14" s="72"/>
      <c r="C14" s="40"/>
      <c r="D14" s="38"/>
      <c r="E14" s="38" t="s">
        <v>39</v>
      </c>
      <c r="F14" s="41"/>
      <c r="G14" s="38" t="s">
        <v>40</v>
      </c>
      <c r="H14" s="43"/>
      <c r="I14" s="44"/>
      <c r="J14" s="40"/>
      <c r="K14" s="38" t="s">
        <v>41</v>
      </c>
      <c r="L14" s="41"/>
      <c r="M14" s="79" t="s">
        <v>73</v>
      </c>
      <c r="N14" s="80"/>
      <c r="O14" s="77"/>
      <c r="P14" s="77"/>
      <c r="Q14" s="77"/>
      <c r="R14" s="77"/>
      <c r="S14" s="77"/>
      <c r="T14" s="77"/>
      <c r="U14" s="41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35">
      <c r="A15" s="42"/>
      <c r="B15" s="72"/>
      <c r="C15" s="40"/>
      <c r="D15" s="40"/>
      <c r="E15" s="38" t="s">
        <v>42</v>
      </c>
      <c r="F15" s="41"/>
      <c r="G15" s="38" t="s">
        <v>43</v>
      </c>
      <c r="H15" s="43"/>
      <c r="I15" s="44"/>
      <c r="J15" s="40"/>
      <c r="K15" s="44" t="s">
        <v>44</v>
      </c>
      <c r="L15" s="41"/>
      <c r="M15" s="76" t="s">
        <v>74</v>
      </c>
      <c r="N15" s="80"/>
      <c r="O15" s="77"/>
      <c r="P15" s="77"/>
      <c r="Q15" s="77"/>
      <c r="R15" s="77"/>
      <c r="S15" s="77"/>
      <c r="T15" s="77"/>
      <c r="U15" s="41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35">
      <c r="A16" s="42" t="s">
        <v>45</v>
      </c>
      <c r="B16" s="43"/>
      <c r="C16" s="43"/>
      <c r="D16" s="40"/>
      <c r="E16" s="38" t="s">
        <v>46</v>
      </c>
      <c r="F16" s="41"/>
      <c r="G16" s="38" t="s">
        <v>47</v>
      </c>
      <c r="H16" s="40"/>
      <c r="I16" s="40"/>
      <c r="J16" s="40"/>
      <c r="K16" s="38" t="s">
        <v>48</v>
      </c>
      <c r="L16" s="41"/>
      <c r="M16" s="76" t="s">
        <v>75</v>
      </c>
      <c r="N16" s="80"/>
      <c r="O16" s="77"/>
      <c r="P16" s="77"/>
      <c r="Q16" s="77"/>
      <c r="R16" s="77"/>
      <c r="S16" s="77"/>
      <c r="T16" s="77"/>
      <c r="U16" s="41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35">
      <c r="A17" s="42" t="s">
        <v>49</v>
      </c>
      <c r="B17" s="38"/>
      <c r="C17" s="43"/>
      <c r="D17" s="40"/>
      <c r="E17" s="48" t="s">
        <v>50</v>
      </c>
      <c r="F17" s="41"/>
      <c r="G17" s="38" t="s">
        <v>51</v>
      </c>
      <c r="H17" s="43"/>
      <c r="I17" s="49"/>
      <c r="J17" s="40"/>
      <c r="K17" s="44">
        <v>0</v>
      </c>
      <c r="L17" s="41"/>
      <c r="M17" s="44"/>
      <c r="N17" s="47"/>
      <c r="O17" s="47"/>
      <c r="P17" s="40"/>
      <c r="Q17" s="40"/>
      <c r="R17" s="40"/>
      <c r="S17" s="40"/>
      <c r="T17" s="40"/>
      <c r="U17" s="41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35">
      <c r="A18" s="50"/>
      <c r="B18" s="38"/>
      <c r="C18" s="43"/>
      <c r="D18" s="40"/>
      <c r="E18" s="51" t="s">
        <v>52</v>
      </c>
      <c r="F18" s="52"/>
      <c r="G18" s="126"/>
      <c r="I18" s="49"/>
      <c r="J18" s="40"/>
      <c r="K18" s="44"/>
      <c r="L18" s="41"/>
      <c r="M18" s="46"/>
      <c r="N18" s="47"/>
      <c r="O18" s="47"/>
      <c r="P18" s="40"/>
      <c r="Q18" s="40"/>
      <c r="R18" s="40"/>
      <c r="S18" s="40"/>
      <c r="T18" s="40"/>
      <c r="U18" s="41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35">
      <c r="A19" s="42"/>
      <c r="B19" s="43"/>
      <c r="C19" s="43"/>
      <c r="D19" s="40"/>
      <c r="E19" s="38" t="s">
        <v>53</v>
      </c>
      <c r="F19" s="52"/>
      <c r="G19" s="38"/>
      <c r="H19" s="43"/>
      <c r="I19" s="49"/>
      <c r="J19" s="40"/>
      <c r="K19" s="44"/>
      <c r="L19" s="41"/>
      <c r="M19" s="46"/>
      <c r="N19" s="47"/>
      <c r="O19" s="47"/>
      <c r="P19" s="40"/>
      <c r="Q19" s="40"/>
      <c r="R19" s="40"/>
      <c r="S19" s="40"/>
      <c r="T19" s="40"/>
      <c r="U19" s="41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35">
      <c r="A20" s="42"/>
      <c r="B20" s="72"/>
      <c r="C20" s="40"/>
      <c r="D20" s="40"/>
      <c r="E20" s="38" t="s">
        <v>54</v>
      </c>
      <c r="F20" s="52"/>
      <c r="G20" s="38"/>
      <c r="H20" s="43"/>
      <c r="I20" s="49"/>
      <c r="J20" s="40"/>
      <c r="K20" s="44"/>
      <c r="L20" s="41"/>
      <c r="M20" s="46"/>
      <c r="N20" s="47"/>
      <c r="O20" s="47"/>
      <c r="P20" s="40"/>
      <c r="Q20" s="40"/>
      <c r="R20" s="40"/>
      <c r="S20" s="40"/>
      <c r="T20" s="40"/>
      <c r="U20" s="41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35">
      <c r="A21" s="53"/>
      <c r="B21" s="54"/>
      <c r="C21" s="54"/>
      <c r="D21" s="55"/>
      <c r="E21" s="56"/>
      <c r="F21" s="57"/>
      <c r="G21" s="58"/>
      <c r="H21" s="54"/>
      <c r="I21" s="59"/>
      <c r="J21" s="55"/>
      <c r="K21" s="55"/>
      <c r="L21" s="57"/>
      <c r="M21" s="74"/>
      <c r="N21" s="60"/>
      <c r="O21" s="60"/>
      <c r="P21" s="55"/>
      <c r="Q21" s="55"/>
      <c r="R21" s="55"/>
      <c r="S21" s="55"/>
      <c r="T21" s="55"/>
      <c r="U21" s="57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35">
      <c r="A22" s="9"/>
      <c r="B22" s="8"/>
      <c r="C22" s="8"/>
      <c r="D22" s="3"/>
      <c r="E22" s="10"/>
      <c r="F22" s="3"/>
      <c r="G22" s="11"/>
      <c r="H22" s="8"/>
      <c r="I22" s="12"/>
      <c r="J22" s="3"/>
      <c r="K22" s="3"/>
      <c r="L22" s="3"/>
      <c r="M22" s="3"/>
      <c r="N22" s="13"/>
      <c r="O22" s="13"/>
      <c r="P22" s="3"/>
      <c r="Q22" s="3"/>
      <c r="R22" s="3"/>
      <c r="S22" s="3"/>
      <c r="T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3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/>
      <c r="M23" s="16"/>
      <c r="N23" s="16"/>
      <c r="O23" s="16"/>
      <c r="P23" s="16"/>
      <c r="Q23" s="16"/>
      <c r="R23" s="16"/>
      <c r="S23" s="16"/>
      <c r="T23" s="16"/>
      <c r="U23" s="17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35">
      <c r="A24" s="18"/>
      <c r="B24" s="19"/>
      <c r="C24" s="19"/>
      <c r="D24" s="19"/>
      <c r="E24" s="83"/>
      <c r="F24" s="27" t="s">
        <v>55</v>
      </c>
      <c r="G24" s="27" t="s">
        <v>56</v>
      </c>
      <c r="H24" s="27" t="s">
        <v>57</v>
      </c>
      <c r="I24" s="27" t="s">
        <v>58</v>
      </c>
      <c r="J24" s="61"/>
      <c r="K24" s="27" t="s">
        <v>56</v>
      </c>
      <c r="L24" s="27" t="s">
        <v>57</v>
      </c>
      <c r="M24" s="27" t="s">
        <v>58</v>
      </c>
      <c r="N24" s="27" t="s">
        <v>62</v>
      </c>
      <c r="O24" s="83"/>
      <c r="P24" s="83"/>
      <c r="Q24" s="83"/>
      <c r="R24" s="83"/>
      <c r="S24" s="83"/>
      <c r="T24" s="83"/>
      <c r="U24" s="20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5" thickBot="1" x14ac:dyDescent="0.4">
      <c r="A25" s="21" t="s">
        <v>5</v>
      </c>
      <c r="B25" s="22" t="s">
        <v>6</v>
      </c>
      <c r="C25" s="23" t="s">
        <v>7</v>
      </c>
      <c r="D25" s="64" t="s">
        <v>8</v>
      </c>
      <c r="E25" s="83"/>
      <c r="F25" s="24" t="s">
        <v>59</v>
      </c>
      <c r="G25" s="24" t="s">
        <v>59</v>
      </c>
      <c r="H25" s="24" t="s">
        <v>59</v>
      </c>
      <c r="I25" s="24" t="s">
        <v>59</v>
      </c>
      <c r="J25" s="84"/>
      <c r="K25" s="136" t="s">
        <v>60</v>
      </c>
      <c r="L25" s="136" t="s">
        <v>60</v>
      </c>
      <c r="M25" s="136" t="s">
        <v>60</v>
      </c>
      <c r="N25" s="136" t="s">
        <v>60</v>
      </c>
      <c r="O25" s="83"/>
      <c r="P25" s="62" t="s">
        <v>61</v>
      </c>
      <c r="Q25" s="83"/>
      <c r="R25" s="83"/>
      <c r="S25" s="83"/>
      <c r="T25" s="83"/>
      <c r="U25" s="20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5" thickTop="1" x14ac:dyDescent="0.35">
      <c r="A26" s="99" t="s">
        <v>76</v>
      </c>
      <c r="B26" s="25">
        <v>1</v>
      </c>
      <c r="C26" s="96" t="s">
        <v>80</v>
      </c>
      <c r="D26" s="25" t="s">
        <v>82</v>
      </c>
      <c r="E26" s="93"/>
      <c r="F26" s="82">
        <v>21.9</v>
      </c>
      <c r="G26" s="82">
        <v>2.8</v>
      </c>
      <c r="H26" s="82">
        <v>14.4</v>
      </c>
      <c r="I26" s="82">
        <v>1.5</v>
      </c>
      <c r="J26" s="82"/>
      <c r="K26" s="82">
        <f t="shared" ref="K26:K32" si="0">G26/F26*100</f>
        <v>12.785388127853881</v>
      </c>
      <c r="L26" s="82">
        <f t="shared" ref="L26:L32" si="1">H26/F26*100</f>
        <v>65.753424657534254</v>
      </c>
      <c r="M26" s="82">
        <f t="shared" ref="M26:M32" si="2">I26/F26*100</f>
        <v>6.8493150684931514</v>
      </c>
      <c r="N26" s="82">
        <f t="shared" ref="N26:N32" si="3">SUM(K26:M26)</f>
        <v>85.388127853881286</v>
      </c>
      <c r="O26" s="83"/>
      <c r="P26" s="121"/>
      <c r="Q26" s="61"/>
      <c r="R26" s="61"/>
      <c r="S26" s="61"/>
      <c r="T26" s="61"/>
      <c r="U26" s="75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35">
      <c r="A27" s="99" t="s">
        <v>91</v>
      </c>
      <c r="B27" s="25">
        <v>2</v>
      </c>
      <c r="C27" s="96" t="s">
        <v>80</v>
      </c>
      <c r="D27" s="25" t="s">
        <v>83</v>
      </c>
      <c r="E27" s="93"/>
      <c r="F27" s="82">
        <v>20.9</v>
      </c>
      <c r="G27" s="82">
        <v>3.3</v>
      </c>
      <c r="H27" s="82">
        <v>13.3</v>
      </c>
      <c r="I27" s="82">
        <v>1.4</v>
      </c>
      <c r="J27" s="82"/>
      <c r="K27" s="82">
        <f t="shared" si="0"/>
        <v>15.789473684210526</v>
      </c>
      <c r="L27" s="82">
        <f t="shared" si="1"/>
        <v>63.636363636363647</v>
      </c>
      <c r="M27" s="82">
        <f t="shared" si="2"/>
        <v>6.6985645933014357</v>
      </c>
      <c r="N27" s="82">
        <f t="shared" si="3"/>
        <v>86.124401913875616</v>
      </c>
      <c r="O27" s="83"/>
      <c r="P27" s="121"/>
      <c r="Q27" s="61"/>
      <c r="R27" s="61"/>
      <c r="S27" s="61"/>
      <c r="T27" s="61"/>
      <c r="U27" s="75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35">
      <c r="A28" s="99"/>
      <c r="B28" s="25">
        <v>3</v>
      </c>
      <c r="C28" s="96" t="s">
        <v>80</v>
      </c>
      <c r="D28" s="25" t="s">
        <v>84</v>
      </c>
      <c r="E28" s="93"/>
      <c r="F28" s="82">
        <v>62.7</v>
      </c>
      <c r="G28" s="82">
        <v>32.700000000000003</v>
      </c>
      <c r="H28" s="82">
        <v>22.6</v>
      </c>
      <c r="I28" s="82">
        <v>4.5</v>
      </c>
      <c r="J28" s="82"/>
      <c r="K28" s="82">
        <f t="shared" si="0"/>
        <v>52.153110047846894</v>
      </c>
      <c r="L28" s="82">
        <f t="shared" si="1"/>
        <v>36.044657097288678</v>
      </c>
      <c r="M28" s="82">
        <f t="shared" si="2"/>
        <v>7.1770334928229662</v>
      </c>
      <c r="N28" s="82">
        <f t="shared" si="3"/>
        <v>95.374800637958543</v>
      </c>
      <c r="O28" s="83"/>
      <c r="P28" s="121"/>
      <c r="Q28" s="61"/>
      <c r="R28" s="61"/>
      <c r="S28" s="61"/>
      <c r="T28" s="61"/>
      <c r="U28" s="75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35">
      <c r="A29" s="99"/>
      <c r="B29" s="25">
        <v>4</v>
      </c>
      <c r="C29" s="96" t="s">
        <v>81</v>
      </c>
      <c r="D29" s="25" t="s">
        <v>88</v>
      </c>
      <c r="E29" s="93"/>
      <c r="F29" s="82">
        <v>60</v>
      </c>
      <c r="G29" s="82">
        <v>30.6</v>
      </c>
      <c r="H29" s="82">
        <v>22.7</v>
      </c>
      <c r="I29" s="82">
        <v>4.3</v>
      </c>
      <c r="J29" s="82"/>
      <c r="K29" s="82">
        <f t="shared" si="0"/>
        <v>51</v>
      </c>
      <c r="L29" s="82">
        <f t="shared" si="1"/>
        <v>37.833333333333329</v>
      </c>
      <c r="M29" s="82">
        <f t="shared" si="2"/>
        <v>7.166666666666667</v>
      </c>
      <c r="N29" s="82">
        <f t="shared" si="3"/>
        <v>96</v>
      </c>
      <c r="O29" s="83"/>
      <c r="P29" s="121"/>
      <c r="Q29" s="61"/>
      <c r="R29" s="61"/>
      <c r="S29" s="61"/>
      <c r="T29" s="61"/>
      <c r="U29" s="75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35">
      <c r="A30" s="99"/>
      <c r="B30" s="25">
        <v>5</v>
      </c>
      <c r="C30" s="96" t="s">
        <v>81</v>
      </c>
      <c r="D30" s="25" t="s">
        <v>85</v>
      </c>
      <c r="E30" s="93"/>
      <c r="F30" s="82">
        <v>25.5</v>
      </c>
      <c r="G30" s="82">
        <v>3.2</v>
      </c>
      <c r="H30" s="82">
        <v>16.8</v>
      </c>
      <c r="I30" s="82">
        <v>1.6</v>
      </c>
      <c r="J30" s="82"/>
      <c r="K30" s="82">
        <f t="shared" si="0"/>
        <v>12.549019607843137</v>
      </c>
      <c r="L30" s="82">
        <f t="shared" si="1"/>
        <v>65.882352941176464</v>
      </c>
      <c r="M30" s="82">
        <f t="shared" si="2"/>
        <v>6.2745098039215685</v>
      </c>
      <c r="N30" s="82">
        <f t="shared" si="3"/>
        <v>84.705882352941174</v>
      </c>
      <c r="O30" s="83"/>
      <c r="P30" s="121"/>
      <c r="Q30" s="61"/>
      <c r="R30" s="61"/>
      <c r="S30" s="61"/>
      <c r="T30" s="61"/>
      <c r="U30" s="75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35">
      <c r="A31" s="99"/>
      <c r="B31" s="25">
        <v>6</v>
      </c>
      <c r="C31" s="96" t="s">
        <v>81</v>
      </c>
      <c r="D31" s="25" t="s">
        <v>86</v>
      </c>
      <c r="E31" s="93"/>
      <c r="F31" s="82">
        <v>28.2</v>
      </c>
      <c r="G31" s="82">
        <v>4.4000000000000004</v>
      </c>
      <c r="H31" s="82">
        <v>18.100000000000001</v>
      </c>
      <c r="I31" s="82">
        <v>1.7</v>
      </c>
      <c r="J31" s="82"/>
      <c r="K31" s="82">
        <f t="shared" si="0"/>
        <v>15.602836879432624</v>
      </c>
      <c r="L31" s="82">
        <f t="shared" si="1"/>
        <v>64.184397163120579</v>
      </c>
      <c r="M31" s="82">
        <f t="shared" si="2"/>
        <v>6.0283687943262407</v>
      </c>
      <c r="N31" s="82">
        <f t="shared" si="3"/>
        <v>85.815602836879449</v>
      </c>
      <c r="O31" s="83"/>
      <c r="P31" s="121"/>
      <c r="Q31" s="61"/>
      <c r="R31" s="61"/>
      <c r="S31" s="61"/>
      <c r="T31" s="61"/>
      <c r="U31" s="75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x14ac:dyDescent="0.35">
      <c r="A32" s="99"/>
      <c r="B32" s="25">
        <v>7</v>
      </c>
      <c r="C32" s="96" t="s">
        <v>81</v>
      </c>
      <c r="D32" s="25" t="s">
        <v>87</v>
      </c>
      <c r="E32" s="93"/>
      <c r="F32" s="82">
        <v>28.4</v>
      </c>
      <c r="G32" s="82">
        <v>4</v>
      </c>
      <c r="H32" s="82">
        <v>18.7</v>
      </c>
      <c r="I32" s="82">
        <v>1.7</v>
      </c>
      <c r="J32" s="82"/>
      <c r="K32" s="82">
        <f t="shared" si="0"/>
        <v>14.084507042253522</v>
      </c>
      <c r="L32" s="82">
        <f t="shared" si="1"/>
        <v>65.845070422535215</v>
      </c>
      <c r="M32" s="82">
        <f t="shared" si="2"/>
        <v>5.9859154929577469</v>
      </c>
      <c r="N32" s="82">
        <f t="shared" si="3"/>
        <v>85.91549295774648</v>
      </c>
      <c r="O32" s="83"/>
      <c r="P32" s="121"/>
      <c r="Q32" s="61"/>
      <c r="R32" s="61"/>
      <c r="S32" s="61"/>
      <c r="T32" s="61"/>
      <c r="U32" s="75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35">
      <c r="A33" s="99"/>
      <c r="B33" s="86"/>
      <c r="C33" s="92"/>
      <c r="D33" s="97" t="s">
        <v>9</v>
      </c>
      <c r="E33" s="85"/>
      <c r="F33" s="87">
        <f>AVERAGE(F26:F32)</f>
        <v>35.371428571428574</v>
      </c>
      <c r="G33" s="87">
        <f t="shared" ref="G33:N33" si="4">AVERAGE(G26:G32)</f>
        <v>11.571428571428573</v>
      </c>
      <c r="H33" s="87">
        <f t="shared" si="4"/>
        <v>18.085714285714285</v>
      </c>
      <c r="I33" s="87">
        <f t="shared" si="4"/>
        <v>2.3857142857142857</v>
      </c>
      <c r="J33" s="88"/>
      <c r="K33" s="87">
        <f t="shared" si="4"/>
        <v>24.85204791277723</v>
      </c>
      <c r="L33" s="87">
        <f t="shared" si="4"/>
        <v>57.025657035907457</v>
      </c>
      <c r="M33" s="87">
        <f t="shared" si="4"/>
        <v>6.5971962732128251</v>
      </c>
      <c r="N33" s="87">
        <f t="shared" si="4"/>
        <v>88.474901221897511</v>
      </c>
      <c r="O33" s="88"/>
      <c r="P33" s="122"/>
      <c r="Q33" s="25"/>
      <c r="R33" s="26"/>
      <c r="S33" s="26"/>
      <c r="T33" s="83"/>
      <c r="U33" s="20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5" thickBot="1" x14ac:dyDescent="0.4">
      <c r="A34" s="120"/>
      <c r="B34" s="89"/>
      <c r="C34" s="90"/>
      <c r="D34" s="98" t="s">
        <v>10</v>
      </c>
      <c r="E34" s="85"/>
      <c r="F34" s="91">
        <f>STDEV(F26:F32)/SQRT(7)</f>
        <v>6.7994997815215443</v>
      </c>
      <c r="G34" s="91">
        <f t="shared" ref="G34:N34" si="5">STDEV(G26:G32)/SQRT(7)</f>
        <v>5.1931600750049913</v>
      </c>
      <c r="H34" s="91">
        <f t="shared" si="5"/>
        <v>1.3817567443947105</v>
      </c>
      <c r="I34" s="91">
        <f t="shared" si="5"/>
        <v>0.52209676690591134</v>
      </c>
      <c r="J34" s="88"/>
      <c r="K34" s="91">
        <f t="shared" si="5"/>
        <v>6.9172838543025001</v>
      </c>
      <c r="L34" s="91">
        <f t="shared" si="5"/>
        <v>5.200489198588607</v>
      </c>
      <c r="M34" s="91">
        <f t="shared" si="5"/>
        <v>0.19121806325478524</v>
      </c>
      <c r="N34" s="91">
        <f t="shared" si="5"/>
        <v>1.8715710372392504</v>
      </c>
      <c r="O34" s="88"/>
      <c r="P34" s="122"/>
      <c r="Q34" s="25"/>
      <c r="R34" s="26"/>
      <c r="S34" s="26"/>
      <c r="T34" s="83"/>
      <c r="U34" s="20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5" thickTop="1" x14ac:dyDescent="0.35">
      <c r="A35" s="135" t="s">
        <v>77</v>
      </c>
      <c r="B35" s="95">
        <v>1</v>
      </c>
      <c r="C35" s="96" t="s">
        <v>80</v>
      </c>
      <c r="D35" s="25" t="s">
        <v>89</v>
      </c>
      <c r="E35" s="93"/>
      <c r="F35" s="94">
        <v>30.9</v>
      </c>
      <c r="G35" s="94">
        <v>10.3</v>
      </c>
      <c r="H35" s="94">
        <v>15.6</v>
      </c>
      <c r="I35" s="94">
        <v>2.4</v>
      </c>
      <c r="J35" s="82"/>
      <c r="K35" s="82">
        <f t="shared" ref="K35" si="6">G35/F35*100</f>
        <v>33.333333333333336</v>
      </c>
      <c r="L35" s="82">
        <f>H35/F35*100</f>
        <v>50.485436893203882</v>
      </c>
      <c r="M35" s="82">
        <f>I35/F35*100</f>
        <v>7.7669902912621369</v>
      </c>
      <c r="N35" s="82">
        <f>SUM(K35:M35)</f>
        <v>91.585760517799358</v>
      </c>
      <c r="O35" s="83"/>
      <c r="P35" s="122"/>
      <c r="Q35" s="25"/>
      <c r="R35" s="26"/>
      <c r="S35" s="26"/>
      <c r="T35" s="83"/>
      <c r="U35" s="20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35">
      <c r="A36" s="135" t="s">
        <v>92</v>
      </c>
      <c r="B36" s="95">
        <v>2</v>
      </c>
      <c r="C36" s="96" t="s">
        <v>81</v>
      </c>
      <c r="D36" s="25" t="s">
        <v>90</v>
      </c>
      <c r="E36" s="93"/>
      <c r="F36" s="82">
        <v>24.6</v>
      </c>
      <c r="G36" s="82">
        <v>3.1</v>
      </c>
      <c r="H36" s="82">
        <v>17</v>
      </c>
      <c r="I36" s="82">
        <v>1.7</v>
      </c>
      <c r="J36" s="82"/>
      <c r="K36" s="82">
        <f>G36/F36*100</f>
        <v>12.601626016260163</v>
      </c>
      <c r="L36" s="82">
        <f t="shared" ref="L36" si="7">H36/F36*100</f>
        <v>69.105691056910572</v>
      </c>
      <c r="M36" s="82">
        <f>I36/F36*100</f>
        <v>6.9105691056910556</v>
      </c>
      <c r="N36" s="82">
        <f>SUM(K36:M36)</f>
        <v>88.617886178861795</v>
      </c>
      <c r="O36" s="83"/>
      <c r="P36" s="122"/>
      <c r="Q36" s="25"/>
      <c r="R36" s="26"/>
      <c r="S36" s="26"/>
      <c r="T36" s="83"/>
      <c r="U36" s="20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35">
      <c r="A37" s="81"/>
      <c r="B37" s="86"/>
      <c r="C37" s="92"/>
      <c r="D37" s="97" t="s">
        <v>9</v>
      </c>
      <c r="E37" s="85"/>
      <c r="F37" s="87">
        <f>AVERAGE(F35:F36)</f>
        <v>27.75</v>
      </c>
      <c r="G37" s="87">
        <f t="shared" ref="G37:N37" si="8">AVERAGE(G35:G36)</f>
        <v>6.7</v>
      </c>
      <c r="H37" s="87">
        <f t="shared" si="8"/>
        <v>16.3</v>
      </c>
      <c r="I37" s="87">
        <f t="shared" si="8"/>
        <v>2.0499999999999998</v>
      </c>
      <c r="J37" s="88"/>
      <c r="K37" s="87">
        <f t="shared" si="8"/>
        <v>22.967479674796749</v>
      </c>
      <c r="L37" s="87">
        <f t="shared" si="8"/>
        <v>59.795563975057227</v>
      </c>
      <c r="M37" s="87">
        <f t="shared" si="8"/>
        <v>7.3387796984765963</v>
      </c>
      <c r="N37" s="87">
        <f t="shared" si="8"/>
        <v>90.101823348330583</v>
      </c>
      <c r="O37" s="83"/>
      <c r="P37" s="63"/>
      <c r="Q37" s="83"/>
      <c r="R37" s="26"/>
      <c r="S37" s="26"/>
      <c r="T37" s="83"/>
      <c r="U37" s="20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5" thickBot="1" x14ac:dyDescent="0.4">
      <c r="A38" s="127"/>
      <c r="B38" s="89"/>
      <c r="C38" s="90"/>
      <c r="D38" s="98" t="s">
        <v>10</v>
      </c>
      <c r="E38" s="85"/>
      <c r="F38" s="91">
        <f>STDEV(F35:F36)/SQRT(2)</f>
        <v>3.1500000000000017</v>
      </c>
      <c r="G38" s="91">
        <f t="shared" ref="G38:N38" si="9">STDEV(G35:G36)/SQRT(2)</f>
        <v>3.600000000000001</v>
      </c>
      <c r="H38" s="91">
        <f t="shared" si="9"/>
        <v>0.70000000000000018</v>
      </c>
      <c r="I38" s="91">
        <f t="shared" si="9"/>
        <v>0.34999999999999942</v>
      </c>
      <c r="J38" s="88"/>
      <c r="K38" s="91">
        <f t="shared" si="9"/>
        <v>10.365853658536583</v>
      </c>
      <c r="L38" s="91">
        <f t="shared" si="9"/>
        <v>9.3101270818533539</v>
      </c>
      <c r="M38" s="91">
        <f t="shared" si="9"/>
        <v>0.42821059278554058</v>
      </c>
      <c r="N38" s="91">
        <f t="shared" si="9"/>
        <v>1.4839371694687811</v>
      </c>
      <c r="O38" s="83"/>
      <c r="P38" s="63"/>
      <c r="Q38" s="83"/>
      <c r="R38" s="26"/>
      <c r="S38" s="26"/>
      <c r="T38" s="83"/>
      <c r="U38" s="20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5" thickTop="1" x14ac:dyDescent="0.35">
      <c r="A39" s="123"/>
      <c r="B39" s="119"/>
      <c r="C39" s="85"/>
      <c r="D39" s="25" t="s">
        <v>78</v>
      </c>
      <c r="E39" s="25"/>
      <c r="F39" s="124"/>
      <c r="G39" s="124"/>
      <c r="H39" s="124"/>
      <c r="I39" s="124"/>
      <c r="J39" s="124"/>
      <c r="K39" s="124"/>
      <c r="L39" s="124"/>
      <c r="M39" s="124"/>
      <c r="N39" s="124"/>
      <c r="O39" s="83"/>
      <c r="P39" s="63"/>
      <c r="Q39" s="83"/>
      <c r="R39" s="26"/>
      <c r="S39" s="26"/>
      <c r="T39" s="83"/>
      <c r="U39" s="20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35">
      <c r="A40" s="123"/>
      <c r="B40" s="119"/>
      <c r="C40" s="85"/>
      <c r="D40" s="25"/>
      <c r="E40" s="25"/>
      <c r="F40" s="124"/>
      <c r="G40" s="124"/>
      <c r="H40" s="124"/>
      <c r="I40" s="124"/>
      <c r="J40" s="124"/>
      <c r="K40" s="124"/>
      <c r="L40" s="124"/>
      <c r="M40" s="124"/>
      <c r="N40" s="124"/>
      <c r="O40" s="83"/>
      <c r="P40" s="63"/>
      <c r="Q40" s="83"/>
      <c r="R40" s="26"/>
      <c r="S40" s="26"/>
      <c r="T40" s="83"/>
      <c r="U40" s="20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35">
      <c r="A41" s="123"/>
      <c r="B41" s="83"/>
      <c r="C41" s="83"/>
      <c r="D41" s="25"/>
      <c r="E41" s="25" t="s">
        <v>79</v>
      </c>
      <c r="F41" s="124">
        <f>TTEST(F26:F32,F35:F36,2,2)</f>
        <v>0.58789199571075379</v>
      </c>
      <c r="G41" s="124">
        <f t="shared" ref="G41:N41" si="10">TTEST(G26:G32,G35:G36,2,2)</f>
        <v>0.65111138318906769</v>
      </c>
      <c r="H41" s="124">
        <f>TTEST(H26:H32,H35:H36,2,2)</f>
        <v>0.53397027956011334</v>
      </c>
      <c r="I41" s="124">
        <f>TTEST(I26:I32,I35:I36,2,2)</f>
        <v>0.75543487598498604</v>
      </c>
      <c r="J41" s="124"/>
      <c r="K41" s="124">
        <f>TTEST(K26:K32,K35:K36,2,2)</f>
        <v>0.89881216418746135</v>
      </c>
      <c r="L41" s="124">
        <f t="shared" si="10"/>
        <v>0.80782899651074669</v>
      </c>
      <c r="M41" s="124">
        <f t="shared" si="10"/>
        <v>0.1193057470129217</v>
      </c>
      <c r="N41" s="124">
        <f t="shared" si="10"/>
        <v>0.67587216485567092</v>
      </c>
      <c r="O41" s="124"/>
      <c r="P41" s="63"/>
      <c r="Q41" s="83"/>
      <c r="R41" s="26"/>
      <c r="S41" s="26"/>
      <c r="T41" s="83"/>
      <c r="U41" s="20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35">
      <c r="A42" s="128"/>
      <c r="B42" s="129"/>
      <c r="C42" s="129"/>
      <c r="D42" s="130"/>
      <c r="E42" s="130"/>
      <c r="F42" s="131"/>
      <c r="G42" s="131"/>
      <c r="H42" s="131"/>
      <c r="I42" s="131"/>
      <c r="J42" s="131"/>
      <c r="K42" s="131"/>
      <c r="L42" s="131"/>
      <c r="M42" s="131"/>
      <c r="N42" s="131"/>
      <c r="O42" s="129"/>
      <c r="P42" s="132"/>
      <c r="Q42" s="129"/>
      <c r="R42" s="133"/>
      <c r="S42" s="133"/>
      <c r="T42" s="129"/>
      <c r="U42" s="134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s="65" customFormat="1" x14ac:dyDescent="0.35">
      <c r="E43" s="66"/>
      <c r="F43" s="67"/>
      <c r="G43" s="67"/>
      <c r="H43" s="67"/>
      <c r="I43" s="67"/>
      <c r="J43" s="67"/>
      <c r="K43" s="67"/>
      <c r="L43" s="67"/>
      <c r="M43" s="67"/>
      <c r="N43" s="67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s="65" customFormat="1" x14ac:dyDescent="0.35">
      <c r="A44" s="100"/>
      <c r="B44" s="101"/>
      <c r="C44" s="102"/>
      <c r="D44" s="102"/>
      <c r="E44" s="103"/>
      <c r="F44" s="104"/>
      <c r="G44" s="105"/>
      <c r="H44" s="105"/>
      <c r="I44" s="105"/>
      <c r="J44" s="105"/>
      <c r="K44" s="103"/>
      <c r="L44" s="105"/>
      <c r="M44" s="103"/>
      <c r="N44" s="103"/>
      <c r="O44" s="103"/>
      <c r="P44" s="103"/>
      <c r="Q44" s="103"/>
      <c r="R44" s="103"/>
      <c r="S44" s="103"/>
      <c r="T44" s="103"/>
      <c r="U44" s="106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s="65" customFormat="1" ht="15.5" x14ac:dyDescent="0.35">
      <c r="A45" s="107" t="s">
        <v>65</v>
      </c>
      <c r="B45" s="108"/>
      <c r="C45" s="108"/>
      <c r="D45" s="109"/>
      <c r="E45" s="108"/>
      <c r="F45" s="110"/>
      <c r="G45" s="110"/>
      <c r="H45" s="111"/>
      <c r="I45" s="111"/>
      <c r="J45" s="111"/>
      <c r="K45" s="108"/>
      <c r="L45" s="111"/>
      <c r="M45" s="108"/>
      <c r="N45" s="108"/>
      <c r="O45" s="108"/>
      <c r="P45" s="108"/>
      <c r="Q45" s="108"/>
      <c r="R45" s="108"/>
      <c r="S45" s="108"/>
      <c r="T45" s="108"/>
      <c r="U45" s="112"/>
    </row>
    <row r="46" spans="1:38" s="65" customFormat="1" ht="15.5" x14ac:dyDescent="0.35">
      <c r="A46" s="113" t="s">
        <v>66</v>
      </c>
      <c r="B46" s="108"/>
      <c r="C46" s="108"/>
      <c r="D46" s="109"/>
      <c r="E46" s="108"/>
      <c r="F46" s="110"/>
      <c r="G46" s="110"/>
      <c r="H46" s="110"/>
      <c r="I46" s="110"/>
      <c r="J46" s="111"/>
      <c r="K46" s="108"/>
      <c r="L46" s="111"/>
      <c r="M46" s="108"/>
      <c r="N46" s="108"/>
      <c r="O46" s="108"/>
      <c r="P46" s="108"/>
      <c r="Q46" s="108"/>
      <c r="R46" s="108"/>
      <c r="S46" s="108"/>
      <c r="T46" s="108"/>
      <c r="U46" s="112"/>
    </row>
    <row r="47" spans="1:38" s="65" customFormat="1" ht="15.5" x14ac:dyDescent="0.35">
      <c r="A47" s="113" t="s">
        <v>67</v>
      </c>
      <c r="B47" s="108"/>
      <c r="C47" s="108"/>
      <c r="D47" s="109"/>
      <c r="E47" s="108"/>
      <c r="F47" s="110"/>
      <c r="G47" s="111"/>
      <c r="H47" s="111"/>
      <c r="I47" s="111"/>
      <c r="J47" s="111"/>
      <c r="K47" s="108"/>
      <c r="L47" s="111"/>
      <c r="M47" s="108"/>
      <c r="N47" s="108"/>
      <c r="O47" s="108"/>
      <c r="P47" s="108"/>
      <c r="Q47" s="108"/>
      <c r="R47" s="108"/>
      <c r="S47" s="108"/>
      <c r="T47" s="108"/>
      <c r="U47" s="112"/>
    </row>
    <row r="48" spans="1:38" s="65" customFormat="1" x14ac:dyDescent="0.35">
      <c r="A48" s="114"/>
      <c r="B48" s="115"/>
      <c r="C48" s="115"/>
      <c r="D48" s="115"/>
      <c r="E48" s="116"/>
      <c r="F48" s="117"/>
      <c r="G48" s="117"/>
      <c r="H48" s="117"/>
      <c r="I48" s="117"/>
      <c r="J48" s="117"/>
      <c r="K48" s="116"/>
      <c r="L48" s="117"/>
      <c r="M48" s="116"/>
      <c r="N48" s="116"/>
      <c r="O48" s="116"/>
      <c r="P48" s="116"/>
      <c r="Q48" s="116"/>
      <c r="R48" s="116"/>
      <c r="S48" s="116"/>
      <c r="T48" s="116"/>
      <c r="U48" s="118"/>
    </row>
    <row r="49" spans="5:14" s="65" customFormat="1" x14ac:dyDescent="0.35">
      <c r="E49" s="68"/>
      <c r="F49" s="67"/>
      <c r="G49" s="67"/>
      <c r="H49" s="67"/>
      <c r="I49" s="67"/>
      <c r="J49" s="67"/>
      <c r="K49" s="67"/>
      <c r="L49" s="67"/>
      <c r="M49" s="67"/>
      <c r="N49" s="67"/>
    </row>
    <row r="50" spans="5:14" s="65" customFormat="1" x14ac:dyDescent="0.35">
      <c r="E50" s="68"/>
      <c r="F50" s="67"/>
      <c r="G50" s="67"/>
      <c r="H50" s="67"/>
      <c r="I50" s="67"/>
      <c r="J50" s="67"/>
      <c r="K50" s="67"/>
      <c r="L50" s="67"/>
      <c r="M50" s="67"/>
      <c r="N50" s="67"/>
    </row>
    <row r="51" spans="5:14" s="65" customFormat="1" x14ac:dyDescent="0.35">
      <c r="E51" s="68"/>
      <c r="F51" s="67"/>
      <c r="G51" s="67"/>
      <c r="H51" s="67"/>
      <c r="I51" s="67"/>
      <c r="J51" s="67"/>
      <c r="K51" s="67"/>
      <c r="L51" s="67"/>
      <c r="M51" s="67"/>
      <c r="N51" s="67"/>
    </row>
    <row r="52" spans="5:14" s="65" customFormat="1" x14ac:dyDescent="0.35">
      <c r="E52" s="68"/>
      <c r="F52" s="67"/>
      <c r="G52" s="67"/>
      <c r="H52" s="67"/>
      <c r="I52" s="67"/>
      <c r="J52" s="67"/>
      <c r="K52" s="67"/>
      <c r="L52" s="67"/>
      <c r="M52" s="67"/>
      <c r="N52" s="67"/>
    </row>
    <row r="53" spans="5:14" s="65" customFormat="1" x14ac:dyDescent="0.35">
      <c r="E53" s="68"/>
      <c r="F53" s="67"/>
      <c r="G53" s="67"/>
      <c r="H53" s="67"/>
      <c r="I53" s="67"/>
      <c r="J53" s="67"/>
      <c r="K53" s="67"/>
      <c r="L53" s="67"/>
      <c r="M53" s="67"/>
      <c r="N53" s="67"/>
    </row>
    <row r="54" spans="5:14" s="65" customFormat="1" x14ac:dyDescent="0.35">
      <c r="E54" s="68"/>
      <c r="F54" s="67"/>
      <c r="G54" s="67"/>
      <c r="H54" s="67"/>
      <c r="I54" s="67"/>
      <c r="J54" s="67"/>
      <c r="K54" s="67"/>
      <c r="L54" s="67"/>
      <c r="M54" s="67"/>
      <c r="N54" s="67"/>
    </row>
    <row r="55" spans="5:14" s="65" customFormat="1" x14ac:dyDescent="0.35">
      <c r="E55" s="68"/>
      <c r="F55" s="67"/>
      <c r="G55" s="67"/>
      <c r="H55" s="67"/>
      <c r="I55" s="67"/>
      <c r="J55" s="67"/>
      <c r="K55" s="67"/>
      <c r="L55" s="67"/>
      <c r="M55" s="67"/>
      <c r="N55" s="67"/>
    </row>
    <row r="56" spans="5:14" s="65" customFormat="1" x14ac:dyDescent="0.35">
      <c r="E56" s="68"/>
      <c r="F56" s="67"/>
      <c r="G56" s="67"/>
      <c r="H56" s="67"/>
      <c r="I56" s="67"/>
      <c r="J56" s="67"/>
      <c r="K56" s="67"/>
      <c r="L56" s="67"/>
      <c r="M56" s="67"/>
      <c r="N56" s="67"/>
    </row>
    <row r="57" spans="5:14" s="65" customFormat="1" x14ac:dyDescent="0.35"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 spans="5:14" s="65" customFormat="1" x14ac:dyDescent="0.35">
      <c r="E58" s="68"/>
      <c r="F58" s="68"/>
      <c r="G58" s="68"/>
      <c r="H58" s="68"/>
      <c r="I58" s="68"/>
      <c r="J58" s="68"/>
      <c r="K58" s="68"/>
      <c r="L58" s="68"/>
      <c r="M58" s="68"/>
      <c r="N58" s="68"/>
    </row>
    <row r="59" spans="5:14" s="65" customFormat="1" x14ac:dyDescent="0.35">
      <c r="E59" s="68"/>
      <c r="F59" s="68"/>
      <c r="G59" s="68"/>
      <c r="H59" s="68"/>
      <c r="I59" s="68"/>
      <c r="J59" s="68"/>
      <c r="K59" s="68"/>
      <c r="L59" s="68"/>
      <c r="M59" s="68"/>
      <c r="N59" s="68"/>
    </row>
    <row r="60" spans="5:14" s="65" customFormat="1" x14ac:dyDescent="0.35">
      <c r="E60" s="68"/>
      <c r="F60" s="68"/>
      <c r="G60" s="68"/>
      <c r="H60" s="68"/>
      <c r="I60" s="68"/>
      <c r="J60" s="68"/>
      <c r="K60" s="68"/>
      <c r="L60" s="68"/>
      <c r="M60" s="68"/>
      <c r="N60" s="68"/>
    </row>
    <row r="61" spans="5:14" s="65" customFormat="1" x14ac:dyDescent="0.35">
      <c r="E61" s="68"/>
      <c r="F61" s="68"/>
      <c r="G61" s="68"/>
      <c r="H61" s="68"/>
      <c r="I61" s="68"/>
      <c r="J61" s="68"/>
      <c r="K61" s="68"/>
      <c r="L61" s="68"/>
      <c r="M61" s="68"/>
      <c r="N61" s="68"/>
    </row>
    <row r="62" spans="5:14" s="65" customFormat="1" x14ac:dyDescent="0.35">
      <c r="E62" s="68"/>
      <c r="F62" s="68"/>
      <c r="G62" s="68"/>
      <c r="H62" s="68"/>
      <c r="I62" s="68"/>
      <c r="J62" s="68"/>
      <c r="K62" s="68"/>
      <c r="L62" s="68"/>
      <c r="M62" s="68"/>
      <c r="N62" s="68"/>
    </row>
    <row r="63" spans="5:14" s="65" customFormat="1" x14ac:dyDescent="0.35">
      <c r="E63" s="68"/>
      <c r="F63" s="68"/>
      <c r="G63" s="68"/>
      <c r="H63" s="68"/>
      <c r="I63" s="68"/>
      <c r="J63" s="68"/>
      <c r="K63" s="68"/>
      <c r="L63" s="68"/>
      <c r="M63" s="68"/>
      <c r="N63" s="68"/>
    </row>
    <row r="64" spans="5:14" s="65" customFormat="1" x14ac:dyDescent="0.35">
      <c r="E64" s="68"/>
      <c r="F64" s="68"/>
      <c r="G64" s="68"/>
      <c r="H64" s="68"/>
      <c r="I64" s="68"/>
      <c r="J64" s="68"/>
      <c r="K64" s="68"/>
      <c r="L64" s="68"/>
      <c r="M64" s="68"/>
      <c r="N64" s="68"/>
    </row>
    <row r="65" spans="5:14" s="65" customFormat="1" x14ac:dyDescent="0.35">
      <c r="E65" s="68"/>
      <c r="F65" s="68"/>
      <c r="G65" s="68"/>
      <c r="H65" s="68"/>
      <c r="I65" s="68"/>
      <c r="J65" s="68"/>
      <c r="K65" s="68"/>
      <c r="L65" s="68"/>
      <c r="M65" s="68"/>
      <c r="N65" s="68"/>
    </row>
    <row r="66" spans="5:14" s="65" customFormat="1" x14ac:dyDescent="0.35">
      <c r="E66" s="68"/>
      <c r="F66" s="68"/>
      <c r="G66" s="68"/>
      <c r="H66" s="68"/>
      <c r="I66" s="68"/>
      <c r="J66" s="68"/>
      <c r="K66" s="68"/>
      <c r="L66" s="68"/>
      <c r="M66" s="68"/>
      <c r="N66" s="68"/>
    </row>
    <row r="67" spans="5:14" s="65" customFormat="1" x14ac:dyDescent="0.35">
      <c r="E67" s="68"/>
      <c r="F67" s="68"/>
      <c r="G67" s="68"/>
      <c r="H67" s="68"/>
      <c r="I67" s="68"/>
      <c r="J67" s="68"/>
      <c r="K67" s="68"/>
      <c r="L67" s="68"/>
      <c r="M67" s="68"/>
      <c r="N67" s="68"/>
    </row>
    <row r="68" spans="5:14" s="65" customFormat="1" x14ac:dyDescent="0.35">
      <c r="E68" s="68"/>
      <c r="F68" s="68"/>
      <c r="G68" s="68"/>
      <c r="H68" s="68"/>
      <c r="I68" s="68"/>
      <c r="J68" s="68"/>
      <c r="K68" s="68"/>
      <c r="L68" s="68"/>
      <c r="M68" s="68"/>
      <c r="N68" s="68"/>
    </row>
    <row r="69" spans="5:14" s="65" customFormat="1" x14ac:dyDescent="0.35">
      <c r="E69" s="68"/>
      <c r="F69" s="68"/>
      <c r="G69" s="68"/>
      <c r="H69" s="68"/>
      <c r="I69" s="68"/>
      <c r="J69" s="68"/>
      <c r="K69" s="68"/>
      <c r="L69" s="68"/>
      <c r="M69" s="68"/>
      <c r="N69" s="68"/>
    </row>
    <row r="70" spans="5:14" s="65" customFormat="1" x14ac:dyDescent="0.35">
      <c r="E70" s="68"/>
      <c r="F70" s="68"/>
      <c r="G70" s="68"/>
      <c r="H70" s="68"/>
      <c r="I70" s="68"/>
      <c r="J70" s="68"/>
      <c r="K70" s="68"/>
      <c r="L70" s="68"/>
      <c r="M70" s="68"/>
      <c r="N70" s="68"/>
    </row>
    <row r="71" spans="5:14" s="65" customFormat="1" x14ac:dyDescent="0.35">
      <c r="E71" s="68"/>
      <c r="F71" s="68"/>
      <c r="G71" s="68"/>
      <c r="H71" s="68"/>
      <c r="I71" s="68"/>
      <c r="J71" s="68"/>
      <c r="K71" s="68"/>
      <c r="L71" s="68"/>
      <c r="M71" s="68"/>
      <c r="N71" s="68"/>
    </row>
    <row r="72" spans="5:14" s="65" customFormat="1" x14ac:dyDescent="0.35">
      <c r="E72" s="68"/>
      <c r="F72" s="68"/>
      <c r="G72" s="68"/>
      <c r="H72" s="68"/>
      <c r="I72" s="68"/>
      <c r="J72" s="68"/>
      <c r="K72" s="68"/>
      <c r="L72" s="68"/>
      <c r="M72" s="68"/>
      <c r="N72" s="68"/>
    </row>
    <row r="73" spans="5:14" s="65" customFormat="1" x14ac:dyDescent="0.35">
      <c r="E73" s="68"/>
      <c r="F73" s="68"/>
      <c r="G73" s="68"/>
      <c r="H73" s="68"/>
      <c r="I73" s="68"/>
      <c r="J73" s="68"/>
      <c r="K73" s="68"/>
      <c r="L73" s="68"/>
      <c r="M73" s="68"/>
      <c r="N73" s="68"/>
    </row>
    <row r="74" spans="5:14" s="65" customFormat="1" x14ac:dyDescent="0.35">
      <c r="E74" s="68"/>
      <c r="F74" s="68"/>
      <c r="G74" s="68"/>
      <c r="H74" s="68"/>
      <c r="I74" s="68"/>
      <c r="J74" s="68"/>
      <c r="K74" s="68"/>
      <c r="L74" s="68"/>
      <c r="M74" s="68"/>
      <c r="N74" s="68"/>
    </row>
    <row r="75" spans="5:14" s="65" customFormat="1" x14ac:dyDescent="0.35">
      <c r="E75" s="68"/>
      <c r="F75" s="68"/>
      <c r="G75" s="68"/>
      <c r="H75" s="68"/>
      <c r="I75" s="68"/>
      <c r="J75" s="68"/>
      <c r="K75" s="68"/>
      <c r="L75" s="68"/>
      <c r="M75" s="68"/>
      <c r="N75" s="68"/>
    </row>
    <row r="76" spans="5:14" s="65" customFormat="1" x14ac:dyDescent="0.35">
      <c r="E76" s="68"/>
      <c r="F76" s="68"/>
      <c r="G76" s="68"/>
      <c r="H76" s="68"/>
      <c r="I76" s="68"/>
      <c r="J76" s="68"/>
      <c r="K76" s="68"/>
      <c r="L76" s="68"/>
      <c r="M76" s="68"/>
      <c r="N76" s="68"/>
    </row>
    <row r="77" spans="5:14" s="65" customFormat="1" x14ac:dyDescent="0.35">
      <c r="E77" s="68"/>
      <c r="F77" s="68"/>
      <c r="G77" s="68"/>
      <c r="H77" s="68"/>
      <c r="I77" s="68"/>
      <c r="J77" s="68"/>
      <c r="K77" s="68"/>
      <c r="L77" s="68"/>
      <c r="M77" s="68"/>
      <c r="N77" s="68"/>
    </row>
    <row r="78" spans="5:14" s="65" customFormat="1" x14ac:dyDescent="0.35">
      <c r="E78" s="68"/>
      <c r="F78" s="68"/>
      <c r="G78" s="68"/>
      <c r="H78" s="68"/>
      <c r="I78" s="68"/>
      <c r="J78" s="68"/>
      <c r="K78" s="68"/>
      <c r="L78" s="68"/>
      <c r="M78" s="68"/>
      <c r="N78" s="68"/>
    </row>
    <row r="79" spans="5:14" s="65" customFormat="1" x14ac:dyDescent="0.35">
      <c r="E79" s="68"/>
      <c r="F79" s="68"/>
      <c r="G79" s="68"/>
      <c r="H79" s="68"/>
      <c r="I79" s="68"/>
      <c r="J79" s="68"/>
      <c r="K79" s="68"/>
      <c r="L79" s="68"/>
      <c r="M79" s="68"/>
      <c r="N79" s="68"/>
    </row>
    <row r="80" spans="5:14" s="65" customFormat="1" x14ac:dyDescent="0.35">
      <c r="E80" s="68"/>
      <c r="F80" s="68"/>
      <c r="G80" s="68"/>
      <c r="H80" s="68"/>
      <c r="I80" s="68"/>
      <c r="J80" s="68"/>
      <c r="K80" s="68"/>
      <c r="L80" s="68"/>
      <c r="M80" s="68"/>
      <c r="N80" s="68"/>
    </row>
    <row r="81" spans="5:14" s="65" customFormat="1" x14ac:dyDescent="0.35">
      <c r="E81" s="68"/>
      <c r="F81" s="68"/>
      <c r="G81" s="68"/>
      <c r="H81" s="68"/>
      <c r="I81" s="68"/>
      <c r="J81" s="68"/>
      <c r="K81" s="68"/>
      <c r="L81" s="68"/>
      <c r="M81" s="68"/>
      <c r="N81" s="68"/>
    </row>
    <row r="82" spans="5:14" s="65" customFormat="1" x14ac:dyDescent="0.35">
      <c r="E82" s="68"/>
      <c r="F82" s="68"/>
      <c r="G82" s="68"/>
      <c r="H82" s="68"/>
      <c r="I82" s="68"/>
      <c r="J82" s="68"/>
      <c r="K82" s="68"/>
      <c r="L82" s="68"/>
      <c r="M82" s="68"/>
      <c r="N82" s="68"/>
    </row>
    <row r="83" spans="5:14" s="65" customFormat="1" x14ac:dyDescent="0.35">
      <c r="E83" s="68"/>
      <c r="F83" s="68"/>
      <c r="G83" s="68"/>
      <c r="H83" s="68"/>
      <c r="I83" s="68"/>
      <c r="J83" s="68"/>
      <c r="K83" s="68"/>
      <c r="L83" s="68"/>
      <c r="M83" s="68"/>
      <c r="N83" s="68"/>
    </row>
    <row r="84" spans="5:14" s="65" customFormat="1" x14ac:dyDescent="0.35"/>
    <row r="85" spans="5:14" s="65" customFormat="1" x14ac:dyDescent="0.35"/>
    <row r="86" spans="5:14" s="65" customFormat="1" x14ac:dyDescent="0.35"/>
    <row r="87" spans="5:14" s="65" customFormat="1" x14ac:dyDescent="0.35"/>
    <row r="88" spans="5:14" s="65" customFormat="1" x14ac:dyDescent="0.35"/>
    <row r="89" spans="5:14" s="65" customFormat="1" x14ac:dyDescent="0.35"/>
    <row r="90" spans="5:14" s="65" customFormat="1" x14ac:dyDescent="0.35"/>
    <row r="91" spans="5:14" s="65" customFormat="1" x14ac:dyDescent="0.35"/>
    <row r="92" spans="5:14" s="65" customFormat="1" x14ac:dyDescent="0.35"/>
    <row r="93" spans="5:14" s="65" customFormat="1" x14ac:dyDescent="0.35"/>
    <row r="94" spans="5:14" s="65" customFormat="1" x14ac:dyDescent="0.35"/>
    <row r="95" spans="5:14" s="65" customFormat="1" x14ac:dyDescent="0.35"/>
    <row r="96" spans="5:14" s="65" customFormat="1" x14ac:dyDescent="0.35"/>
    <row r="97" s="65" customFormat="1" x14ac:dyDescent="0.35"/>
    <row r="98" s="65" customFormat="1" x14ac:dyDescent="0.35"/>
    <row r="99" s="65" customFormat="1" x14ac:dyDescent="0.35"/>
    <row r="100" s="65" customFormat="1" x14ac:dyDescent="0.35"/>
    <row r="101" s="65" customFormat="1" x14ac:dyDescent="0.35"/>
    <row r="102" s="65" customFormat="1" x14ac:dyDescent="0.35"/>
    <row r="103" s="65" customFormat="1" x14ac:dyDescent="0.35"/>
    <row r="104" s="65" customFormat="1" x14ac:dyDescent="0.35"/>
    <row r="105" s="65" customFormat="1" x14ac:dyDescent="0.35"/>
    <row r="106" s="65" customFormat="1" x14ac:dyDescent="0.35"/>
    <row r="107" s="65" customFormat="1" x14ac:dyDescent="0.35"/>
    <row r="108" s="65" customFormat="1" x14ac:dyDescent="0.35"/>
    <row r="109" s="65" customFormat="1" x14ac:dyDescent="0.35"/>
    <row r="110" s="65" customFormat="1" x14ac:dyDescent="0.35"/>
    <row r="111" s="65" customFormat="1" x14ac:dyDescent="0.35"/>
    <row r="112" s="65" customFormat="1" x14ac:dyDescent="0.35"/>
    <row r="113" s="65" customFormat="1" x14ac:dyDescent="0.35"/>
    <row r="114" s="65" customFormat="1" x14ac:dyDescent="0.35"/>
    <row r="115" s="65" customFormat="1" x14ac:dyDescent="0.35"/>
    <row r="116" s="65" customFormat="1" x14ac:dyDescent="0.35"/>
    <row r="117" s="65" customFormat="1" x14ac:dyDescent="0.35"/>
    <row r="118" s="65" customFormat="1" x14ac:dyDescent="0.35"/>
    <row r="119" s="65" customFormat="1" x14ac:dyDescent="0.35"/>
    <row r="120" s="65" customFormat="1" x14ac:dyDescent="0.35"/>
    <row r="121" s="65" customFormat="1" x14ac:dyDescent="0.35"/>
    <row r="122" s="65" customFormat="1" x14ac:dyDescent="0.35"/>
    <row r="123" s="65" customFormat="1" x14ac:dyDescent="0.35"/>
    <row r="124" s="65" customFormat="1" x14ac:dyDescent="0.35"/>
    <row r="125" s="65" customFormat="1" x14ac:dyDescent="0.35"/>
    <row r="126" s="65" customFormat="1" x14ac:dyDescent="0.35"/>
    <row r="127" s="65" customFormat="1" x14ac:dyDescent="0.35"/>
    <row r="128" s="65" customFormat="1" x14ac:dyDescent="0.35"/>
    <row r="129" s="65" customFormat="1" x14ac:dyDescent="0.35"/>
    <row r="130" s="65" customFormat="1" x14ac:dyDescent="0.35"/>
    <row r="131" s="65" customFormat="1" x14ac:dyDescent="0.35"/>
    <row r="132" s="65" customFormat="1" x14ac:dyDescent="0.35"/>
    <row r="133" s="65" customFormat="1" x14ac:dyDescent="0.35"/>
    <row r="134" s="65" customFormat="1" x14ac:dyDescent="0.35"/>
    <row r="135" s="65" customFormat="1" x14ac:dyDescent="0.35"/>
    <row r="136" s="65" customFormat="1" x14ac:dyDescent="0.35"/>
    <row r="137" s="65" customFormat="1" x14ac:dyDescent="0.35"/>
    <row r="138" s="65" customFormat="1" x14ac:dyDescent="0.35"/>
    <row r="139" s="65" customFormat="1" x14ac:dyDescent="0.35"/>
    <row r="140" s="65" customFormat="1" x14ac:dyDescent="0.35"/>
    <row r="141" s="65" customFormat="1" x14ac:dyDescent="0.35"/>
    <row r="142" s="65" customFormat="1" x14ac:dyDescent="0.35"/>
    <row r="143" s="65" customFormat="1" x14ac:dyDescent="0.35"/>
    <row r="144" s="65" customFormat="1" x14ac:dyDescent="0.35"/>
    <row r="145" spans="1:28" s="65" customFormat="1" x14ac:dyDescent="0.35"/>
    <row r="146" spans="1:28" s="65" customFormat="1" x14ac:dyDescent="0.35"/>
    <row r="147" spans="1:28" s="65" customFormat="1" x14ac:dyDescent="0.35"/>
    <row r="148" spans="1:28" s="65" customFormat="1" x14ac:dyDescent="0.35"/>
    <row r="149" spans="1:28" s="65" customFormat="1" x14ac:dyDescent="0.35"/>
    <row r="150" spans="1:28" s="65" customFormat="1" x14ac:dyDescent="0.35"/>
    <row r="151" spans="1:28" s="65" customFormat="1" x14ac:dyDescent="0.35"/>
    <row r="152" spans="1:28" s="65" customFormat="1" x14ac:dyDescent="0.35"/>
    <row r="153" spans="1:28" s="65" customFormat="1" x14ac:dyDescent="0.35"/>
    <row r="154" spans="1:28" s="65" customFormat="1" x14ac:dyDescent="0.35"/>
    <row r="155" spans="1:28" s="65" customFormat="1" x14ac:dyDescent="0.35"/>
    <row r="156" spans="1:28" s="65" customFormat="1" x14ac:dyDescent="0.3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28" s="65" customFormat="1" x14ac:dyDescent="0.3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28" s="65" customFormat="1" x14ac:dyDescent="0.3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28" s="65" customFormat="1" x14ac:dyDescent="0.3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28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65"/>
      <c r="Q160" s="65"/>
      <c r="R160" s="65"/>
      <c r="S160" s="65"/>
      <c r="T160" s="65"/>
      <c r="U160" s="65"/>
      <c r="V160"/>
      <c r="W160"/>
      <c r="X160"/>
      <c r="Y160"/>
      <c r="Z160"/>
      <c r="AA160"/>
      <c r="AB160"/>
    </row>
    <row r="161" spans="1:28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65"/>
      <c r="Q161" s="65"/>
      <c r="R161" s="65"/>
      <c r="S161" s="65"/>
      <c r="T161" s="65"/>
      <c r="V161"/>
      <c r="W161"/>
      <c r="X161"/>
      <c r="Y161"/>
      <c r="Z161"/>
      <c r="AA161"/>
      <c r="AB161"/>
    </row>
    <row r="162" spans="1:28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V162"/>
      <c r="W162"/>
      <c r="X162"/>
      <c r="Y162"/>
      <c r="Z162"/>
      <c r="AA162"/>
      <c r="AB162"/>
    </row>
    <row r="163" spans="1:28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V163"/>
      <c r="W163"/>
      <c r="X163"/>
      <c r="Y163"/>
      <c r="Z163"/>
      <c r="AA163"/>
      <c r="AB163"/>
    </row>
    <row r="164" spans="1:28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V164"/>
      <c r="W164"/>
      <c r="X164"/>
      <c r="Y164"/>
      <c r="Z164"/>
      <c r="AA164"/>
      <c r="AB164"/>
    </row>
    <row r="165" spans="1:28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V165"/>
      <c r="W165"/>
      <c r="X165"/>
      <c r="Y165"/>
      <c r="Z165"/>
      <c r="AA165"/>
      <c r="AB165"/>
    </row>
    <row r="166" spans="1:28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V166"/>
      <c r="W166"/>
      <c r="X166"/>
      <c r="Y166"/>
      <c r="Z166"/>
      <c r="AA166"/>
      <c r="AB166"/>
    </row>
    <row r="167" spans="1:28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V167"/>
      <c r="W167"/>
      <c r="X167"/>
      <c r="Y167"/>
      <c r="Z167"/>
      <c r="AA167"/>
      <c r="AB167"/>
    </row>
    <row r="168" spans="1:28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V168"/>
      <c r="W168"/>
      <c r="X168"/>
      <c r="Y168"/>
      <c r="Z168"/>
      <c r="AA168"/>
      <c r="AB168"/>
    </row>
    <row r="169" spans="1:28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V169"/>
      <c r="W169"/>
      <c r="X169"/>
      <c r="Y169"/>
      <c r="Z169"/>
      <c r="AA169"/>
      <c r="AB169"/>
    </row>
    <row r="170" spans="1:28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V170"/>
      <c r="W170"/>
      <c r="X170"/>
      <c r="Y170"/>
      <c r="Z170"/>
      <c r="AA170"/>
      <c r="AB170"/>
    </row>
    <row r="171" spans="1:28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V171"/>
      <c r="W171"/>
      <c r="X171"/>
      <c r="Y171"/>
      <c r="Z171"/>
      <c r="AA171"/>
      <c r="AB171"/>
    </row>
    <row r="172" spans="1:28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V172"/>
      <c r="W172"/>
      <c r="X172"/>
      <c r="Y172"/>
      <c r="Z172"/>
      <c r="AA172"/>
      <c r="AB172"/>
    </row>
    <row r="173" spans="1:28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V173"/>
      <c r="W173"/>
      <c r="X173"/>
      <c r="Y173"/>
      <c r="Z173"/>
      <c r="AA173"/>
      <c r="AB173"/>
    </row>
    <row r="174" spans="1:28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/>
      <c r="V174"/>
      <c r="W174"/>
      <c r="X174"/>
      <c r="Y174"/>
      <c r="Z174"/>
      <c r="AA174"/>
      <c r="AB174"/>
    </row>
    <row r="175" spans="1:28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/>
      <c r="V175"/>
      <c r="W175"/>
      <c r="X175"/>
      <c r="Y175"/>
      <c r="Z175"/>
      <c r="AA175"/>
      <c r="AB175"/>
    </row>
    <row r="176" spans="1:28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/>
      <c r="V176"/>
      <c r="W176"/>
      <c r="X176"/>
      <c r="Y176"/>
      <c r="Z176"/>
      <c r="AA176"/>
      <c r="AB176"/>
    </row>
    <row r="177" spans="1:28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/>
      <c r="V177"/>
      <c r="W177"/>
      <c r="X177"/>
      <c r="Y177"/>
      <c r="Z177"/>
      <c r="AA177"/>
      <c r="AB177"/>
    </row>
    <row r="178" spans="1:28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/>
      <c r="V178"/>
      <c r="W178"/>
      <c r="X178"/>
      <c r="Y178"/>
      <c r="Z178"/>
      <c r="AA178"/>
      <c r="AB178"/>
    </row>
    <row r="179" spans="1:28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/>
      <c r="V179"/>
      <c r="W179"/>
      <c r="X179"/>
      <c r="Y179"/>
      <c r="Z179"/>
      <c r="AA179"/>
      <c r="AB179"/>
    </row>
    <row r="180" spans="1:28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/>
      <c r="V180"/>
      <c r="W180"/>
      <c r="X180"/>
      <c r="Y180"/>
      <c r="Z180"/>
      <c r="AA180"/>
      <c r="AB180"/>
    </row>
    <row r="181" spans="1:28" x14ac:dyDescent="0.35">
      <c r="A181" s="3"/>
      <c r="O181" s="3"/>
      <c r="P181" s="3"/>
      <c r="Q181" s="3"/>
      <c r="R181" s="3"/>
      <c r="S181" s="3"/>
      <c r="T181" s="3"/>
      <c r="U181"/>
      <c r="V181"/>
      <c r="W181"/>
      <c r="X181"/>
      <c r="Y181"/>
      <c r="Z181"/>
      <c r="AA181"/>
      <c r="AB181"/>
    </row>
    <row r="182" spans="1:28" x14ac:dyDescent="0.35">
      <c r="A182" s="3"/>
      <c r="O182" s="3"/>
      <c r="P182" s="3"/>
      <c r="Q182" s="3"/>
      <c r="R182" s="3"/>
      <c r="S182" s="3"/>
      <c r="T182" s="3"/>
      <c r="U182"/>
      <c r="V182"/>
      <c r="W182"/>
      <c r="X182"/>
      <c r="Y182"/>
      <c r="Z182"/>
      <c r="AA182"/>
      <c r="AB182"/>
    </row>
    <row r="183" spans="1:28" x14ac:dyDescent="0.35">
      <c r="A183" s="3"/>
      <c r="O183" s="3"/>
      <c r="P183" s="3"/>
      <c r="Q183" s="3"/>
      <c r="R183" s="3"/>
      <c r="S183" s="3"/>
      <c r="T183" s="3"/>
      <c r="U183"/>
      <c r="V183"/>
      <c r="W183"/>
      <c r="X183"/>
      <c r="Y183"/>
      <c r="Z183"/>
      <c r="AA183"/>
      <c r="AB183"/>
    </row>
    <row r="184" spans="1:28" x14ac:dyDescent="0.35">
      <c r="A184" s="3"/>
      <c r="O184" s="3"/>
      <c r="P184" s="3"/>
      <c r="Q184" s="3"/>
      <c r="R184" s="3"/>
      <c r="S184" s="3"/>
      <c r="T184" s="3"/>
      <c r="U184"/>
      <c r="V184"/>
      <c r="W184"/>
      <c r="X184"/>
      <c r="Y184"/>
      <c r="Z184"/>
      <c r="AA184"/>
      <c r="AB184"/>
    </row>
    <row r="185" spans="1:28" x14ac:dyDescent="0.35">
      <c r="P185" s="3"/>
      <c r="Q185" s="3"/>
      <c r="R185" s="3"/>
      <c r="S185" s="3"/>
      <c r="T185" s="3"/>
      <c r="U185"/>
      <c r="V185"/>
      <c r="W185"/>
      <c r="X185"/>
      <c r="Y185"/>
      <c r="Z185"/>
      <c r="AA185"/>
      <c r="AB185"/>
    </row>
    <row r="186" spans="1:28" x14ac:dyDescent="0.35">
      <c r="P186" s="3"/>
      <c r="Q186" s="3"/>
      <c r="R186" s="3"/>
      <c r="S186" s="3"/>
      <c r="T186" s="3"/>
      <c r="U186"/>
      <c r="V186"/>
      <c r="W186"/>
      <c r="X186"/>
      <c r="Y186"/>
      <c r="Z186"/>
      <c r="AA186"/>
      <c r="AB186"/>
    </row>
  </sheetData>
  <mergeCells count="6">
    <mergeCell ref="A6:F6"/>
    <mergeCell ref="G6:L6"/>
    <mergeCell ref="A1:S1"/>
    <mergeCell ref="A2:S2"/>
    <mergeCell ref="A4:S4"/>
    <mergeCell ref="M6:U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 composition raw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Tomlinson, Abigail</cp:lastModifiedBy>
  <dcterms:created xsi:type="dcterms:W3CDTF">2011-06-23T13:21:03Z</dcterms:created>
  <dcterms:modified xsi:type="dcterms:W3CDTF">2023-07-13T00:57:25Z</dcterms:modified>
</cp:coreProperties>
</file>