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4" documentId="11_0A60A8724CE5C4D32F45265AE6024CF628D3B848" xr6:coauthVersionLast="47" xr6:coauthVersionMax="47" xr10:uidLastSave="{2FB13475-996F-4B60-9531-554873B06A31}"/>
  <bookViews>
    <workbookView xWindow="-110" yWindow="-110" windowWidth="19420" windowHeight="10420" xr2:uid="{00000000-000D-0000-FFFF-FFFF00000000}"/>
  </bookViews>
  <sheets>
    <sheet name="Body Composition Raw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" l="1"/>
  <c r="F28" i="3"/>
  <c r="G28" i="3"/>
  <c r="H28" i="3"/>
  <c r="I28" i="3"/>
  <c r="G29" i="3"/>
  <c r="H29" i="3"/>
  <c r="I29" i="3"/>
  <c r="M27" i="3"/>
  <c r="L27" i="3"/>
  <c r="K27" i="3"/>
  <c r="M26" i="3"/>
  <c r="L26" i="3"/>
  <c r="K26" i="3"/>
  <c r="N27" i="3" l="1"/>
  <c r="L29" i="3"/>
  <c r="K29" i="3"/>
  <c r="M28" i="3"/>
  <c r="M29" i="3"/>
  <c r="L28" i="3"/>
  <c r="K28" i="3"/>
  <c r="N26" i="3"/>
  <c r="N29" i="3" l="1"/>
  <c r="N28" i="3"/>
</calcChain>
</file>

<file path=xl/sharedStrings.xml><?xml version="1.0" encoding="utf-8"?>
<sst xmlns="http://schemas.openxmlformats.org/spreadsheetml/2006/main" count="96" uniqueCount="85">
  <si>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</si>
  <si>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</si>
  <si>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</si>
  <si>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</si>
  <si>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</si>
  <si>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</si>
  <si>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</si>
  <si>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</si>
  <si>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</si>
  <si>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</si>
  <si>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</si>
  <si>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</si>
  <si>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</si>
  <si>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</si>
  <si>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</si>
  <si>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</si>
  <si>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</si>
  <si>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</si>
  <si>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</si>
  <si>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</si>
  <si>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</si>
  <si>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</si>
  <si>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</si>
  <si>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</si>
  <si>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</si>
  <si>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</si>
  <si>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</si>
  <si>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</si>
  <si>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</si>
  <si>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</si>
  <si>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</si>
  <si>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</si>
  <si>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</si>
  <si>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</si>
  <si>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</si>
  <si>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</si>
  <si>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</si>
  <si>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</si>
  <si>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</si>
  <si>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</si>
  <si>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</si>
  <si>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</si>
  <si>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</si>
  <si>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</si>
  <si>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</si>
  <si>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</si>
  <si>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</si>
  <si>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</si>
  <si>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</si>
  <si>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</si>
  <si>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</si>
  <si>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>BW</t>
  </si>
  <si>
    <t>Fat</t>
  </si>
  <si>
    <t>Lean</t>
  </si>
  <si>
    <t>Fluid</t>
  </si>
  <si>
    <t>(g)</t>
  </si>
  <si>
    <t>(%)</t>
  </si>
  <si>
    <t>Sum</t>
  </si>
  <si>
    <t xml:space="preserve">Michigan Metabolomics and Obesity Center (MMOC) 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</si>
  <si>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</si>
  <si>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</si>
  <si>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</si>
  <si>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</si>
  <si>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</si>
  <si>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</si>
  <si>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</si>
  <si>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1.       Minispec LF90 II,  Bruker Optics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</si>
  <si>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</si>
  <si>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 xml:space="preserve">     productivity and effectiveness as a Core is measured in part by the citation of the grants 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</si>
  <si>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</si>
  <si>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</si>
  <si>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</si>
  <si>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</si>
  <si>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</si>
  <si>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NMR in</t>
  </si>
  <si>
    <t>Machine calibration test using a manufacture-</t>
  </si>
  <si>
    <t>provided reference sample:</t>
  </si>
  <si>
    <t>Michigan Mouse Metabolic Phenotyping Center (MI-MMPC)</t>
  </si>
  <si>
    <t xml:space="preserve"> </t>
  </si>
  <si>
    <t>Glp1rRe</t>
  </si>
  <si>
    <t>X0254</t>
  </si>
  <si>
    <t>X0256</t>
  </si>
  <si>
    <t>08/09/18 10:30am</t>
  </si>
  <si>
    <t>M 4/5/2018</t>
  </si>
  <si>
    <t>10:30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</si>
</sst>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0.000%"/>
  </numFmts>
  <fonts count="28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9" fillId="0" borderId="0"/>
    <xf numFmtId="43" fontId="19" fillId="0" borderId="0" applyFont="0" applyFill="0" applyBorder="0" applyAlignment="0" applyProtection="0"/>
  </cellStyleXfs>
  <cellXfs count="126">
    <xf numFmtId="0" fontId="0" fillId="0" borderId="0" xfId="0"/>
    <xf numFmtId="0" fontId="13" fillId="0" borderId="2" xfId="0" applyFont="1" applyBorder="1"/>
    <xf numFmtId="0" fontId="0" fillId="5" borderId="0" xfId="0" applyFill="1"/>
    <xf numFmtId="0" fontId="3" fillId="8" borderId="4" xfId="1" applyFont="1" applyFill="1" applyBorder="1" applyAlignment="1">
      <alignment horizontal="center"/>
    </xf>
    <xf numFmtId="0" fontId="3" fillId="8" borderId="0" xfId="1" applyFont="1" applyFill="1" applyAlignment="1">
      <alignment horizontal="center"/>
    </xf>
    <xf numFmtId="0" fontId="3" fillId="8" borderId="5" xfId="1" applyFont="1" applyFill="1" applyBorder="1" applyAlignment="1">
      <alignment horizontal="center"/>
    </xf>
    <xf numFmtId="0" fontId="2" fillId="8" borderId="4" xfId="1" applyFont="1" applyFill="1" applyBorder="1"/>
    <xf numFmtId="0" fontId="19" fillId="8" borderId="0" xfId="1" applyFill="1"/>
    <xf numFmtId="0" fontId="2" fillId="8" borderId="0" xfId="1" applyFont="1" applyFill="1"/>
    <xf numFmtId="0" fontId="6" fillId="8" borderId="0" xfId="1" applyFont="1" applyFill="1"/>
    <xf numFmtId="0" fontId="7" fillId="8" borderId="0" xfId="1" applyFont="1" applyFill="1"/>
    <xf numFmtId="0" fontId="8" fillId="8" borderId="5" xfId="1" applyFont="1" applyFill="1" applyBorder="1"/>
    <xf numFmtId="0" fontId="9" fillId="3" borderId="3" xfId="1" applyFont="1" applyFill="1" applyBorder="1"/>
    <xf numFmtId="0" fontId="10" fillId="3" borderId="1" xfId="1" applyFont="1" applyFill="1" applyBorder="1"/>
    <xf numFmtId="0" fontId="11" fillId="3" borderId="2" xfId="1" applyFont="1" applyFill="1" applyBorder="1"/>
    <xf numFmtId="0" fontId="19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/>
    <xf numFmtId="0" fontId="10" fillId="3" borderId="5" xfId="1" applyFont="1" applyFill="1" applyBorder="1"/>
    <xf numFmtId="0" fontId="10" fillId="6" borderId="2" xfId="1" applyFont="1" applyFill="1" applyBorder="1"/>
    <xf numFmtId="0" fontId="19" fillId="6" borderId="2" xfId="1" applyFill="1" applyBorder="1"/>
    <xf numFmtId="0" fontId="19" fillId="6" borderId="3" xfId="1" applyFill="1" applyBorder="1"/>
    <xf numFmtId="0" fontId="19" fillId="3" borderId="0" xfId="1" applyFill="1"/>
    <xf numFmtId="0" fontId="11" fillId="3" borderId="0" xfId="1" applyFont="1" applyFill="1"/>
    <xf numFmtId="0" fontId="10" fillId="3" borderId="0" xfId="1" applyFont="1" applyFill="1" applyAlignment="1">
      <alignment horizontal="left"/>
    </xf>
    <xf numFmtId="0" fontId="10" fillId="6" borderId="0" xfId="1" applyFont="1" applyFill="1"/>
    <xf numFmtId="0" fontId="11" fillId="6" borderId="0" xfId="1" applyFont="1" applyFill="1"/>
    <xf numFmtId="0" fontId="11" fillId="6" borderId="5" xfId="1" applyFont="1" applyFill="1" applyBorder="1"/>
    <xf numFmtId="0" fontId="19" fillId="6" borderId="0" xfId="1" applyFill="1"/>
    <xf numFmtId="0" fontId="19" fillId="6" borderId="5" xfId="1" applyFill="1" applyBorder="1"/>
    <xf numFmtId="0" fontId="10" fillId="6" borderId="0" xfId="1" applyFont="1" applyFill="1" applyAlignment="1">
      <alignment horizontal="left"/>
    </xf>
    <xf numFmtId="0" fontId="10" fillId="6" borderId="0" xfId="1" applyFont="1" applyFill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7" borderId="4" xfId="1" applyFont="1" applyFill="1" applyBorder="1"/>
    <xf numFmtId="10" fontId="10" fillId="3" borderId="0" xfId="1" applyNumberFormat="1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22" fillId="3" borderId="0" xfId="1" applyFont="1" applyFill="1"/>
    <xf numFmtId="0" fontId="19" fillId="3" borderId="4" xfId="1" applyFill="1" applyBorder="1"/>
    <xf numFmtId="166" fontId="10" fillId="3" borderId="0" xfId="1" applyNumberFormat="1" applyFont="1" applyFill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19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6" borderId="10" xfId="1" applyFont="1" applyFill="1" applyBorder="1" applyAlignment="1">
      <alignment horizontal="left"/>
    </xf>
    <xf numFmtId="0" fontId="10" fillId="6" borderId="10" xfId="1" applyFont="1" applyFill="1" applyBorder="1" applyAlignment="1">
      <alignment horizontal="center"/>
    </xf>
    <xf numFmtId="0" fontId="19" fillId="6" borderId="10" xfId="1" applyFill="1" applyBorder="1"/>
    <xf numFmtId="0" fontId="19" fillId="6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/>
    <xf numFmtId="0" fontId="19" fillId="2" borderId="0" xfId="1" applyFill="1"/>
    <xf numFmtId="10" fontId="10" fillId="2" borderId="0" xfId="1" applyNumberFormat="1" applyFont="1" applyFill="1" applyAlignment="1">
      <alignment horizontal="left"/>
    </xf>
    <xf numFmtId="0" fontId="10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19" fillId="0" borderId="1" xfId="1" applyBorder="1"/>
    <xf numFmtId="0" fontId="13" fillId="0" borderId="2" xfId="1" applyFont="1" applyBorder="1"/>
    <xf numFmtId="14" fontId="13" fillId="0" borderId="7" xfId="1" applyNumberFormat="1" applyFont="1" applyBorder="1" applyAlignment="1">
      <alignment vertical="center"/>
    </xf>
    <xf numFmtId="0" fontId="19" fillId="0" borderId="2" xfId="1" applyBorder="1"/>
    <xf numFmtId="0" fontId="19" fillId="0" borderId="3" xfId="1" applyBorder="1"/>
    <xf numFmtId="0" fontId="14" fillId="3" borderId="1" xfId="1" applyFont="1" applyFill="1" applyBorder="1"/>
    <xf numFmtId="0" fontId="14" fillId="3" borderId="2" xfId="1" applyFont="1" applyFill="1" applyBorder="1"/>
    <xf numFmtId="0" fontId="19" fillId="0" borderId="0" xfId="1"/>
    <xf numFmtId="0" fontId="9" fillId="4" borderId="2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9" borderId="1" xfId="1" applyFont="1" applyFill="1" applyBorder="1" applyAlignment="1">
      <alignment horizontal="left"/>
    </xf>
    <xf numFmtId="0" fontId="23" fillId="9" borderId="2" xfId="1" applyFont="1" applyFill="1" applyBorder="1"/>
    <xf numFmtId="0" fontId="23" fillId="9" borderId="3" xfId="1" applyFont="1" applyFill="1" applyBorder="1"/>
    <xf numFmtId="0" fontId="9" fillId="3" borderId="4" xfId="1" applyFont="1" applyFill="1" applyBorder="1"/>
    <xf numFmtId="0" fontId="9" fillId="3" borderId="0" xfId="1" applyFont="1" applyFill="1" applyAlignment="1">
      <alignment horizontal="center"/>
    </xf>
    <xf numFmtId="0" fontId="9" fillId="3" borderId="10" xfId="1" applyFont="1" applyFill="1" applyBorder="1"/>
    <xf numFmtId="0" fontId="19" fillId="0" borderId="0" xfId="1" applyAlignment="1">
      <alignment horizontal="center"/>
    </xf>
    <xf numFmtId="0" fontId="13" fillId="9" borderId="4" xfId="1" applyFont="1" applyFill="1" applyBorder="1"/>
    <xf numFmtId="0" fontId="13" fillId="9" borderId="0" xfId="1" applyFont="1" applyFill="1"/>
    <xf numFmtId="0" fontId="23" fillId="9" borderId="0" xfId="1" applyFont="1" applyFill="1"/>
    <xf numFmtId="0" fontId="23" fillId="9" borderId="5" xfId="1" applyFont="1" applyFill="1" applyBorder="1"/>
    <xf numFmtId="164" fontId="11" fillId="0" borderId="0" xfId="1" applyNumberFormat="1" applyFont="1" applyAlignment="1">
      <alignment horizontal="center"/>
    </xf>
    <xf numFmtId="2" fontId="24" fillId="0" borderId="2" xfId="1" applyNumberFormat="1" applyFont="1" applyBorder="1" applyAlignment="1">
      <alignment horizontal="center"/>
    </xf>
    <xf numFmtId="2" fontId="24" fillId="0" borderId="14" xfId="1" applyNumberFormat="1" applyFont="1" applyBorder="1" applyAlignment="1">
      <alignment horizontal="center"/>
    </xf>
    <xf numFmtId="0" fontId="19" fillId="0" borderId="10" xfId="1" applyBorder="1"/>
    <xf numFmtId="0" fontId="19" fillId="0" borderId="11" xfId="1" applyBorder="1"/>
    <xf numFmtId="0" fontId="19" fillId="5" borderId="0" xfId="1" applyFill="1"/>
    <xf numFmtId="0" fontId="14" fillId="4" borderId="10" xfId="1" applyFont="1" applyFill="1" applyBorder="1" applyAlignment="1">
      <alignment horizontal="center"/>
    </xf>
    <xf numFmtId="2" fontId="24" fillId="0" borderId="0" xfId="1" applyNumberFormat="1" applyFont="1" applyAlignment="1">
      <alignment horizontal="center"/>
    </xf>
    <xf numFmtId="0" fontId="25" fillId="0" borderId="9" xfId="1" applyFont="1" applyBorder="1" applyAlignment="1">
      <alignment horizontal="center"/>
    </xf>
    <xf numFmtId="0" fontId="15" fillId="0" borderId="10" xfId="1" applyFont="1" applyBorder="1"/>
    <xf numFmtId="0" fontId="11" fillId="0" borderId="10" xfId="1" applyFont="1" applyBorder="1" applyAlignment="1">
      <alignment horizontal="center"/>
    </xf>
    <xf numFmtId="165" fontId="11" fillId="0" borderId="10" xfId="1" applyNumberFormat="1" applyFont="1" applyBorder="1" applyAlignment="1">
      <alignment horizontal="center"/>
    </xf>
    <xf numFmtId="0" fontId="9" fillId="3" borderId="10" xfId="1" applyFont="1" applyFill="1" applyBorder="1" applyAlignment="1">
      <alignment horizontal="center"/>
    </xf>
    <xf numFmtId="0" fontId="13" fillId="0" borderId="0" xfId="1" applyFont="1"/>
    <xf numFmtId="0" fontId="23" fillId="0" borderId="0" xfId="1" applyFont="1"/>
    <xf numFmtId="0" fontId="23" fillId="0" borderId="5" xfId="1" applyFont="1" applyBorder="1"/>
    <xf numFmtId="0" fontId="13" fillId="10" borderId="12" xfId="1" applyFont="1" applyFill="1" applyBorder="1"/>
    <xf numFmtId="0" fontId="15" fillId="10" borderId="1" xfId="1" applyFont="1" applyFill="1" applyBorder="1" applyAlignment="1">
      <alignment horizontal="center"/>
    </xf>
    <xf numFmtId="0" fontId="11" fillId="10" borderId="0" xfId="1" applyFont="1" applyFill="1" applyAlignment="1">
      <alignment horizontal="center"/>
    </xf>
    <xf numFmtId="0" fontId="26" fillId="10" borderId="4" xfId="1" applyFont="1" applyFill="1" applyBorder="1" applyAlignment="1">
      <alignment horizontal="center"/>
    </xf>
    <xf numFmtId="0" fontId="19" fillId="10" borderId="2" xfId="1" applyFill="1" applyBorder="1"/>
    <xf numFmtId="0" fontId="15" fillId="10" borderId="2" xfId="1" applyFont="1" applyFill="1" applyBorder="1" applyAlignment="1">
      <alignment horizontal="right"/>
    </xf>
    <xf numFmtId="0" fontId="27" fillId="10" borderId="13" xfId="1" applyFont="1" applyFill="1" applyBorder="1"/>
    <xf numFmtId="0" fontId="15" fillId="10" borderId="13" xfId="1" applyFont="1" applyFill="1" applyBorder="1"/>
    <xf numFmtId="0" fontId="19" fillId="10" borderId="14" xfId="1" applyFill="1" applyBorder="1"/>
    <xf numFmtId="0" fontId="15" fillId="10" borderId="14" xfId="1" applyFont="1" applyFill="1" applyBorder="1" applyAlignment="1">
      <alignment horizontal="right"/>
    </xf>
    <xf numFmtId="0" fontId="15" fillId="10" borderId="4" xfId="1" applyFont="1" applyFill="1" applyBorder="1"/>
    <xf numFmtId="0" fontId="15" fillId="10" borderId="9" xfId="1" applyFont="1" applyFill="1" applyBorder="1" applyAlignment="1">
      <alignment horizontal="center"/>
    </xf>
    <xf numFmtId="0" fontId="13" fillId="10" borderId="4" xfId="1" applyFont="1" applyFill="1" applyBorder="1" applyAlignment="1">
      <alignment horizontal="center"/>
    </xf>
    <xf numFmtId="14" fontId="13" fillId="0" borderId="7" xfId="0" applyNumberFormat="1" applyFont="1" applyBorder="1" applyAlignment="1">
      <alignment horizontal="center"/>
    </xf>
    <xf numFmtId="0" fontId="20" fillId="8" borderId="1" xfId="1" applyFont="1" applyFill="1" applyBorder="1" applyAlignment="1">
      <alignment horizontal="center"/>
    </xf>
    <xf numFmtId="0" fontId="20" fillId="8" borderId="2" xfId="1" applyFont="1" applyFill="1" applyBorder="1" applyAlignment="1">
      <alignment horizontal="center"/>
    </xf>
    <xf numFmtId="0" fontId="20" fillId="8" borderId="3" xfId="1" applyFont="1" applyFill="1" applyBorder="1" applyAlignment="1">
      <alignment horizontal="center"/>
    </xf>
    <xf numFmtId="0" fontId="1" fillId="8" borderId="4" xfId="1" applyFont="1" applyFill="1" applyBorder="1" applyAlignment="1">
      <alignment horizontal="center"/>
    </xf>
    <xf numFmtId="0" fontId="1" fillId="8" borderId="0" xfId="1" applyFont="1" applyFill="1" applyAlignment="1">
      <alignment horizontal="center"/>
    </xf>
    <xf numFmtId="0" fontId="1" fillId="8" borderId="5" xfId="1" applyFont="1" applyFill="1" applyBorder="1" applyAlignment="1">
      <alignment horizontal="center"/>
    </xf>
    <xf numFmtId="0" fontId="4" fillId="8" borderId="4" xfId="1" applyFont="1" applyFill="1" applyBorder="1" applyAlignment="1">
      <alignment horizontal="center"/>
    </xf>
    <xf numFmtId="0" fontId="5" fillId="8" borderId="0" xfId="1" applyFont="1" applyFill="1" applyAlignment="1">
      <alignment horizontal="center"/>
    </xf>
    <xf numFmtId="0" fontId="5" fillId="8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8" xfId="1" xr:uid="{00000000-0005-0000-0000-000002000000}"/>
  </cellStyles>
  <dxfs count="0"/>
  <tableStyles count="0" defaultTableStyle="TableStyleMedium9" defaultPivotStyle="PivotStyleLight16"/>
  <colors>
    <mruColors>
      <color rgb="FF00FFFF"/>
      <color rgb="FF33CCFF"/>
      <color rgb="FF00CCFF"/>
      <color rgb="FF996633"/>
      <color rgb="FF9966FF"/>
      <color rgb="FF00CC99"/>
      <color rgb="FFFF99FF"/>
      <color rgb="FFFFFF99"/>
      <color rgb="FFFF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31</xdr:row>
      <xdr:rowOff>47625</xdr:rowOff>
    </xdr:from>
    <xdr:to>
      <xdr:col>20</xdr:col>
      <xdr:colOff>0</xdr:colOff>
      <xdr:row>36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8467725"/>
          <a:ext cx="126492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 u="none" strike="noStrike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1" u="none" strike="noStrik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seeds) as recommended by the manufacture.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0"/>
  <sheetViews>
    <sheetView tabSelected="1" topLeftCell="A21" workbookViewId="0">
      <selection activeCell="A26" sqref="A26"/>
    </sheetView>
  </sheetViews>
  <sheetFormatPr defaultRowHeight="14.5" x14ac:dyDescent="0.35"/>
  <cols>
    <col min="1" max="1" width="16" customWidth="1"/>
    <col min="19" max="19" width="9.7265625" bestFit="1" customWidth="1"/>
  </cols>
  <sheetData>
    <row r="1" spans="1:96" ht="18" x14ac:dyDescent="0.4">
      <c r="A1" s="114" t="s">
        <v>77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4">
      <c r="A2" s="117" t="s">
        <v>59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9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4">
      <c r="A3" s="117" t="s">
        <v>58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9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5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5" x14ac:dyDescent="0.5">
      <c r="A5" s="120" t="s">
        <v>65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5" x14ac:dyDescent="0.35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0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5">
      <c r="A7" s="123" t="s">
        <v>1</v>
      </c>
      <c r="B7" s="124"/>
      <c r="C7" s="124"/>
      <c r="D7" s="124"/>
      <c r="E7" s="125"/>
      <c r="F7" s="123" t="s">
        <v>12</v>
      </c>
      <c r="G7" s="124"/>
      <c r="H7" s="124"/>
      <c r="I7" s="124"/>
      <c r="J7" s="124"/>
      <c r="K7" s="125"/>
      <c r="L7" s="123" t="s">
        <v>2</v>
      </c>
      <c r="M7" s="124"/>
      <c r="N7" s="124"/>
      <c r="O7" s="124"/>
      <c r="P7" s="124"/>
      <c r="Q7" s="124"/>
      <c r="R7" s="124"/>
      <c r="S7" s="124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5">
      <c r="A8" s="13" t="s">
        <v>13</v>
      </c>
      <c r="B8" s="14"/>
      <c r="C8" s="15"/>
      <c r="D8" s="16" t="s">
        <v>84</v>
      </c>
      <c r="E8" s="16"/>
      <c r="F8" s="17" t="s">
        <v>66</v>
      </c>
      <c r="G8" s="18"/>
      <c r="H8" s="18"/>
      <c r="I8" s="18"/>
      <c r="J8" s="18"/>
      <c r="K8" s="19"/>
      <c r="L8" s="20" t="s">
        <v>3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5">
      <c r="A9" s="17" t="s">
        <v>14</v>
      </c>
      <c r="B9" s="23"/>
      <c r="C9" s="23"/>
      <c r="D9" s="18" t="s">
        <v>15</v>
      </c>
      <c r="E9" s="18"/>
      <c r="F9" s="17" t="s">
        <v>16</v>
      </c>
      <c r="G9" s="18"/>
      <c r="H9" s="24"/>
      <c r="I9" s="25"/>
      <c r="J9" s="18" t="s">
        <v>17</v>
      </c>
      <c r="K9" s="19"/>
      <c r="L9" s="26" t="s">
        <v>60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5">
      <c r="A10" s="17" t="s">
        <v>18</v>
      </c>
      <c r="B10" s="24"/>
      <c r="C10" s="24"/>
      <c r="D10" s="18" t="s">
        <v>19</v>
      </c>
      <c r="E10" s="18"/>
      <c r="F10" s="17" t="s">
        <v>20</v>
      </c>
      <c r="G10" s="18"/>
      <c r="H10" s="24"/>
      <c r="I10" s="25"/>
      <c r="J10" s="18" t="s">
        <v>21</v>
      </c>
      <c r="K10" s="19"/>
      <c r="L10" s="26" t="s">
        <v>61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5">
      <c r="A11" s="17" t="s">
        <v>22</v>
      </c>
      <c r="B11" s="23"/>
      <c r="C11" s="23"/>
      <c r="D11" s="25">
        <v>2</v>
      </c>
      <c r="E11" s="25"/>
      <c r="F11" s="17" t="s">
        <v>23</v>
      </c>
      <c r="G11" s="18"/>
      <c r="H11" s="24"/>
      <c r="I11" s="25"/>
      <c r="J11" s="18" t="s">
        <v>24</v>
      </c>
      <c r="K11" s="19"/>
      <c r="L11" s="31" t="s">
        <v>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5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62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5">
      <c r="A13" s="17" t="s">
        <v>29</v>
      </c>
      <c r="B13" s="24"/>
      <c r="C13" s="24"/>
      <c r="D13" s="25" t="s">
        <v>30</v>
      </c>
      <c r="E13" s="25"/>
      <c r="F13" s="17" t="s">
        <v>31</v>
      </c>
      <c r="G13" s="18"/>
      <c r="H13" s="24"/>
      <c r="I13" s="25"/>
      <c r="J13" s="18" t="s">
        <v>32</v>
      </c>
      <c r="K13" s="19"/>
      <c r="L13" s="26" t="s">
        <v>61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5">
      <c r="A14" s="17" t="s">
        <v>33</v>
      </c>
      <c r="B14" s="23"/>
      <c r="C14" s="23"/>
      <c r="D14" s="18" t="s">
        <v>34</v>
      </c>
      <c r="E14" s="18"/>
      <c r="F14" s="17" t="s">
        <v>35</v>
      </c>
      <c r="G14" s="18"/>
      <c r="H14" s="24"/>
      <c r="I14" s="25"/>
      <c r="J14" s="18" t="s">
        <v>36</v>
      </c>
      <c r="K14" s="19"/>
      <c r="L14" s="26" t="s">
        <v>63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5">
      <c r="A15" s="17" t="s">
        <v>37</v>
      </c>
      <c r="B15" s="24"/>
      <c r="C15" s="23"/>
      <c r="D15" s="18" t="s">
        <v>38</v>
      </c>
      <c r="E15" s="18"/>
      <c r="F15" s="17" t="s">
        <v>39</v>
      </c>
      <c r="G15" s="18"/>
      <c r="H15" s="24"/>
      <c r="I15" s="25"/>
      <c r="J15" s="18" t="s">
        <v>40</v>
      </c>
      <c r="K15" s="19"/>
      <c r="L15" s="31" t="s">
        <v>64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5">
      <c r="A16" s="17"/>
      <c r="B16" s="24"/>
      <c r="C16" s="23"/>
      <c r="D16" s="18" t="s">
        <v>41</v>
      </c>
      <c r="E16" s="18"/>
      <c r="F16" s="17" t="s">
        <v>42</v>
      </c>
      <c r="G16" s="18"/>
      <c r="H16" s="24"/>
      <c r="I16" s="25"/>
      <c r="J16" s="25" t="s">
        <v>43</v>
      </c>
      <c r="K16" s="33"/>
      <c r="L16" s="34" t="s">
        <v>67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5">
      <c r="A17" s="17" t="s">
        <v>44</v>
      </c>
      <c r="B17" s="24"/>
      <c r="C17" s="24"/>
      <c r="D17" s="18" t="s">
        <v>45</v>
      </c>
      <c r="E17" s="18"/>
      <c r="F17" s="17" t="s">
        <v>46</v>
      </c>
      <c r="G17" s="18"/>
      <c r="H17" s="23"/>
      <c r="I17" s="23"/>
      <c r="J17" s="18" t="s">
        <v>47</v>
      </c>
      <c r="K17" s="19"/>
      <c r="L17" s="26" t="s">
        <v>68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5">
      <c r="A18" s="17" t="s">
        <v>48</v>
      </c>
      <c r="B18" s="18"/>
      <c r="C18" s="24"/>
      <c r="D18" s="35" t="s">
        <v>49</v>
      </c>
      <c r="E18" s="35"/>
      <c r="F18" s="17" t="s">
        <v>50</v>
      </c>
      <c r="G18" s="18"/>
      <c r="H18" s="24"/>
      <c r="I18" s="36"/>
      <c r="J18" s="25">
        <v>0</v>
      </c>
      <c r="K18" s="33"/>
      <c r="L18" s="37" t="s">
        <v>69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5">
      <c r="A19" s="38"/>
      <c r="B19" s="18"/>
      <c r="C19" s="24"/>
      <c r="D19" s="39" t="s">
        <v>70</v>
      </c>
      <c r="E19" s="39"/>
      <c r="F19" s="40" t="s">
        <v>71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5">
      <c r="A20" s="17"/>
      <c r="B20" s="24"/>
      <c r="C20" s="24"/>
      <c r="D20" s="18" t="s">
        <v>72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5">
      <c r="A21" s="45"/>
      <c r="B21" s="46"/>
      <c r="C21" s="47"/>
      <c r="D21" s="48" t="s">
        <v>73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5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5">
      <c r="A23" s="63"/>
      <c r="B23" s="1" t="s">
        <v>74</v>
      </c>
      <c r="C23" s="113" t="s">
        <v>82</v>
      </c>
      <c r="D23" s="113"/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5">
      <c r="A24" s="68"/>
      <c r="B24" s="69"/>
      <c r="C24" s="69"/>
      <c r="D24" s="69"/>
      <c r="E24" s="70"/>
      <c r="F24" s="71" t="s">
        <v>51</v>
      </c>
      <c r="G24" s="71" t="s">
        <v>52</v>
      </c>
      <c r="H24" s="71" t="s">
        <v>53</v>
      </c>
      <c r="I24" s="71" t="s">
        <v>54</v>
      </c>
      <c r="J24" s="72"/>
      <c r="K24" s="71" t="s">
        <v>52</v>
      </c>
      <c r="L24" s="71" t="s">
        <v>53</v>
      </c>
      <c r="M24" s="71" t="s">
        <v>54</v>
      </c>
      <c r="N24" s="71" t="s">
        <v>57</v>
      </c>
      <c r="O24" s="70"/>
      <c r="P24" s="73" t="s">
        <v>75</v>
      </c>
      <c r="Q24" s="74"/>
      <c r="R24" s="74"/>
      <c r="S24" s="74"/>
      <c r="T24" s="7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35">
      <c r="A25" s="76" t="s">
        <v>5</v>
      </c>
      <c r="B25" s="77" t="s">
        <v>6</v>
      </c>
      <c r="C25" s="78" t="s">
        <v>7</v>
      </c>
      <c r="D25" s="96" t="s">
        <v>8</v>
      </c>
      <c r="E25" s="70"/>
      <c r="F25" s="90" t="s">
        <v>55</v>
      </c>
      <c r="G25" s="90" t="s">
        <v>55</v>
      </c>
      <c r="H25" s="90" t="s">
        <v>55</v>
      </c>
      <c r="I25" s="90" t="s">
        <v>55</v>
      </c>
      <c r="J25" s="79"/>
      <c r="K25" s="90" t="s">
        <v>56</v>
      </c>
      <c r="L25" s="90" t="s">
        <v>56</v>
      </c>
      <c r="M25" s="90" t="s">
        <v>56</v>
      </c>
      <c r="N25" s="90" t="s">
        <v>56</v>
      </c>
      <c r="O25" s="70"/>
      <c r="P25" s="80" t="s">
        <v>76</v>
      </c>
      <c r="Q25" s="81"/>
      <c r="R25" s="82"/>
      <c r="S25" s="82"/>
      <c r="T25" s="8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35">
      <c r="A26" s="100" t="s">
        <v>9</v>
      </c>
      <c r="B26" s="101">
        <v>1</v>
      </c>
      <c r="C26" s="102" t="s">
        <v>83</v>
      </c>
      <c r="D26" s="102" t="s">
        <v>80</v>
      </c>
      <c r="E26" s="70"/>
      <c r="F26" s="84">
        <v>36.9</v>
      </c>
      <c r="G26" s="84">
        <v>13</v>
      </c>
      <c r="H26" s="84">
        <v>18.5</v>
      </c>
      <c r="I26" s="84">
        <v>2.6</v>
      </c>
      <c r="J26" s="84"/>
      <c r="K26" s="84">
        <f>G26/F26*100</f>
        <v>35.230352303523041</v>
      </c>
      <c r="L26" s="84">
        <f>H26/F26*100</f>
        <v>50.13550135501356</v>
      </c>
      <c r="M26" s="84">
        <f>I26/F26*100</f>
        <v>7.0460704607046081</v>
      </c>
      <c r="N26" s="84">
        <f>SUM(K26:M26)</f>
        <v>92.411924119241206</v>
      </c>
      <c r="O26" s="70"/>
      <c r="P26" s="97"/>
      <c r="Q26" s="97"/>
      <c r="R26" s="98"/>
      <c r="S26" s="98"/>
      <c r="T26" s="99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5">
      <c r="A27" s="112" t="s">
        <v>79</v>
      </c>
      <c r="B27" s="111">
        <v>2</v>
      </c>
      <c r="C27" s="102" t="s">
        <v>83</v>
      </c>
      <c r="D27" s="102" t="s">
        <v>81</v>
      </c>
      <c r="E27" s="70"/>
      <c r="F27" s="84">
        <v>51.6</v>
      </c>
      <c r="G27" s="84">
        <v>20.7</v>
      </c>
      <c r="H27" s="84">
        <v>24.2</v>
      </c>
      <c r="I27" s="84">
        <v>3.3</v>
      </c>
      <c r="J27" s="84"/>
      <c r="K27" s="84">
        <f t="shared" ref="K27" si="0">G27/F27*100</f>
        <v>40.116279069767444</v>
      </c>
      <c r="L27" s="84">
        <f t="shared" ref="L27" si="1">H27/F27*100</f>
        <v>46.899224806201552</v>
      </c>
      <c r="M27" s="84">
        <f t="shared" ref="M27" si="2">I27/F27*100</f>
        <v>6.3953488372093013</v>
      </c>
      <c r="N27" s="84">
        <f t="shared" ref="N27" si="3">SUM(K27:M27)</f>
        <v>93.410852713178286</v>
      </c>
      <c r="O27" s="70"/>
      <c r="P27" s="97"/>
      <c r="Q27" s="97"/>
      <c r="R27" s="98"/>
      <c r="S27" s="98"/>
      <c r="T27" s="99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35">
      <c r="A28" s="103"/>
      <c r="B28" s="110"/>
      <c r="C28" s="104"/>
      <c r="D28" s="105" t="s">
        <v>10</v>
      </c>
      <c r="E28" s="70"/>
      <c r="F28" s="85">
        <f>AVERAGE(F26:F27)</f>
        <v>44.25</v>
      </c>
      <c r="G28" s="85">
        <f t="shared" ref="G28:M28" si="4">AVERAGE(G26:G27)</f>
        <v>16.850000000000001</v>
      </c>
      <c r="H28" s="85">
        <f t="shared" si="4"/>
        <v>21.35</v>
      </c>
      <c r="I28" s="85">
        <f t="shared" si="4"/>
        <v>2.95</v>
      </c>
      <c r="J28" s="91"/>
      <c r="K28" s="85">
        <f t="shared" si="4"/>
        <v>37.673315686645239</v>
      </c>
      <c r="L28" s="85">
        <f t="shared" si="4"/>
        <v>48.517363080607552</v>
      </c>
      <c r="M28" s="85">
        <f t="shared" si="4"/>
        <v>6.7207096489569551</v>
      </c>
      <c r="N28" s="85">
        <f>AVERAGE(N26:N27)</f>
        <v>92.911388416209746</v>
      </c>
      <c r="O28" s="70"/>
      <c r="P28" s="97"/>
      <c r="Q28" s="97"/>
      <c r="R28" s="98"/>
      <c r="S28" s="98"/>
      <c r="T28" s="99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ht="15" thickBot="1" x14ac:dyDescent="0.4">
      <c r="A29" s="106"/>
      <c r="B29" s="107"/>
      <c r="C29" s="108"/>
      <c r="D29" s="109" t="s">
        <v>11</v>
      </c>
      <c r="E29" s="70"/>
      <c r="F29" s="86">
        <f>STDEV(F26:F27)/SQRT(2)</f>
        <v>7.3500000000000023</v>
      </c>
      <c r="G29" s="86">
        <f t="shared" ref="G29:M29" si="5">STDEV(G26:G27)/SQRT(2)</f>
        <v>3.8499999999999908</v>
      </c>
      <c r="H29" s="86">
        <f t="shared" si="5"/>
        <v>2.8499999999999903</v>
      </c>
      <c r="I29" s="86">
        <f t="shared" si="5"/>
        <v>0.34999999999999815</v>
      </c>
      <c r="J29" s="91"/>
      <c r="K29" s="86">
        <f t="shared" si="5"/>
        <v>2.4429633831222013</v>
      </c>
      <c r="L29" s="86">
        <f t="shared" si="5"/>
        <v>1.6181382744060038</v>
      </c>
      <c r="M29" s="86">
        <f t="shared" si="5"/>
        <v>0.32536081174765341</v>
      </c>
      <c r="N29" s="86">
        <f>STDEV(N26:N27)/SQRT(2)</f>
        <v>0.49946429696854006</v>
      </c>
      <c r="O29" s="70"/>
      <c r="P29" s="97"/>
      <c r="Q29" s="97"/>
      <c r="R29" s="98"/>
      <c r="S29" s="98"/>
      <c r="T29" s="99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ht="15" thickTop="1" x14ac:dyDescent="0.35">
      <c r="A30" s="92"/>
      <c r="B30" s="93"/>
      <c r="C30" s="87"/>
      <c r="D30" s="94"/>
      <c r="E30" s="87"/>
      <c r="F30" s="95"/>
      <c r="G30" s="95"/>
      <c r="H30" s="95"/>
      <c r="I30" s="95"/>
      <c r="J30" s="95"/>
      <c r="K30" s="95"/>
      <c r="L30" s="95"/>
      <c r="M30" s="95"/>
      <c r="N30" s="95"/>
      <c r="O30" s="87"/>
      <c r="P30" s="87"/>
      <c r="Q30" s="87"/>
      <c r="R30" s="87"/>
      <c r="S30" s="87"/>
      <c r="T30" s="88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x14ac:dyDescent="0.3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89"/>
      <c r="P31" s="89"/>
      <c r="Q31" s="89"/>
      <c r="R31" s="89"/>
      <c r="S31" s="89"/>
      <c r="T31" s="89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x14ac:dyDescent="0.3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89"/>
      <c r="P32" s="89"/>
      <c r="Q32" s="89"/>
      <c r="R32" s="89"/>
      <c r="S32" s="89"/>
      <c r="T32" s="89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x14ac:dyDescent="0.3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x14ac:dyDescent="0.3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x14ac:dyDescent="0.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x14ac:dyDescent="0.3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x14ac:dyDescent="0.3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2"/>
      <c r="P37" s="2"/>
      <c r="Q37" s="2"/>
      <c r="R37" s="2"/>
      <c r="S37" s="2"/>
      <c r="T37" s="2"/>
      <c r="U37" s="2"/>
      <c r="V37" s="2"/>
      <c r="W37" s="2"/>
      <c r="X37" s="2" t="s">
        <v>78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x14ac:dyDescent="0.3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9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9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</sheetData>
  <mergeCells count="8">
    <mergeCell ref="C23:D23"/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2023-07-13T01:08:16Z</dcterms:modified>
</cp:coreProperties>
</file>