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ython\betfairData\"/>
    </mc:Choice>
  </mc:AlternateContent>
  <xr:revisionPtr revIDLastSave="0" documentId="13_ncr:1_{C3B1568E-9FD4-4BB4-BBEA-2D64A188B8C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sults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results!$A$1:$N$74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1" l="1"/>
  <c r="C76" i="1"/>
  <c r="J76" i="1"/>
  <c r="G3" i="1"/>
  <c r="E3" i="1" s="1"/>
  <c r="G4" i="1"/>
  <c r="E4" i="1" s="1"/>
  <c r="G5" i="1"/>
  <c r="E5" i="1" s="1"/>
  <c r="G6" i="1"/>
  <c r="E6" i="1" s="1"/>
  <c r="G7" i="1"/>
  <c r="E7" i="1" s="1"/>
  <c r="G8" i="1"/>
  <c r="E8" i="1" s="1"/>
  <c r="G9" i="1"/>
  <c r="E9" i="1" s="1"/>
  <c r="G10" i="1"/>
  <c r="E10" i="1" s="1"/>
  <c r="G11" i="1"/>
  <c r="E11" i="1" s="1"/>
  <c r="G12" i="1"/>
  <c r="E12" i="1" s="1"/>
  <c r="G13" i="1"/>
  <c r="E13" i="1" s="1"/>
  <c r="G14" i="1"/>
  <c r="E14" i="1" s="1"/>
  <c r="G15" i="1"/>
  <c r="E15" i="1" s="1"/>
  <c r="G16" i="1"/>
  <c r="E16" i="1" s="1"/>
  <c r="G17" i="1"/>
  <c r="E17" i="1" s="1"/>
  <c r="G18" i="1"/>
  <c r="E18" i="1" s="1"/>
  <c r="G19" i="1"/>
  <c r="E19" i="1" s="1"/>
  <c r="G20" i="1"/>
  <c r="E20" i="1" s="1"/>
  <c r="G21" i="1"/>
  <c r="E21" i="1" s="1"/>
  <c r="G22" i="1"/>
  <c r="E22" i="1" s="1"/>
  <c r="G23" i="1"/>
  <c r="E23" i="1" s="1"/>
  <c r="G24" i="1"/>
  <c r="E24" i="1" s="1"/>
  <c r="G25" i="1"/>
  <c r="E25" i="1" s="1"/>
  <c r="G26" i="1"/>
  <c r="E26" i="1" s="1"/>
  <c r="G27" i="1"/>
  <c r="E27" i="1" s="1"/>
  <c r="G28" i="1"/>
  <c r="E28" i="1" s="1"/>
  <c r="G29" i="1"/>
  <c r="E29" i="1" s="1"/>
  <c r="G30" i="1"/>
  <c r="E30" i="1" s="1"/>
  <c r="G31" i="1"/>
  <c r="E31" i="1" s="1"/>
  <c r="G32" i="1"/>
  <c r="E32" i="1" s="1"/>
  <c r="G33" i="1"/>
  <c r="E33" i="1" s="1"/>
  <c r="G34" i="1"/>
  <c r="E34" i="1" s="1"/>
  <c r="G35" i="1"/>
  <c r="E35" i="1" s="1"/>
  <c r="G36" i="1"/>
  <c r="E36" i="1" s="1"/>
  <c r="G37" i="1"/>
  <c r="E37" i="1" s="1"/>
  <c r="G38" i="1"/>
  <c r="E38" i="1" s="1"/>
  <c r="G39" i="1"/>
  <c r="E39" i="1" s="1"/>
  <c r="G40" i="1"/>
  <c r="E40" i="1" s="1"/>
  <c r="G41" i="1"/>
  <c r="E41" i="1" s="1"/>
  <c r="G42" i="1"/>
  <c r="E42" i="1" s="1"/>
  <c r="G43" i="1"/>
  <c r="E43" i="1" s="1"/>
  <c r="G44" i="1"/>
  <c r="E44" i="1" s="1"/>
  <c r="G45" i="1"/>
  <c r="E45" i="1" s="1"/>
  <c r="G46" i="1"/>
  <c r="E46" i="1" s="1"/>
  <c r="G47" i="1"/>
  <c r="E47" i="1" s="1"/>
  <c r="G48" i="1"/>
  <c r="E48" i="1" s="1"/>
  <c r="G49" i="1"/>
  <c r="E49" i="1" s="1"/>
  <c r="G50" i="1"/>
  <c r="E50" i="1" s="1"/>
  <c r="G51" i="1"/>
  <c r="E51" i="1" s="1"/>
  <c r="G52" i="1"/>
  <c r="E52" i="1" s="1"/>
  <c r="G53" i="1"/>
  <c r="E53" i="1" s="1"/>
  <c r="G54" i="1"/>
  <c r="E54" i="1" s="1"/>
  <c r="G55" i="1"/>
  <c r="E55" i="1" s="1"/>
  <c r="G56" i="1"/>
  <c r="E56" i="1" s="1"/>
  <c r="G57" i="1"/>
  <c r="E57" i="1" s="1"/>
  <c r="G58" i="1"/>
  <c r="E58" i="1" s="1"/>
  <c r="G59" i="1"/>
  <c r="E59" i="1" s="1"/>
  <c r="G60" i="1"/>
  <c r="E60" i="1" s="1"/>
  <c r="G61" i="1"/>
  <c r="E61" i="1" s="1"/>
  <c r="G62" i="1"/>
  <c r="E62" i="1" s="1"/>
  <c r="G63" i="1"/>
  <c r="E63" i="1" s="1"/>
  <c r="G64" i="1"/>
  <c r="E64" i="1" s="1"/>
  <c r="G65" i="1"/>
  <c r="E65" i="1" s="1"/>
  <c r="G66" i="1"/>
  <c r="E66" i="1" s="1"/>
  <c r="G67" i="1"/>
  <c r="E67" i="1" s="1"/>
  <c r="G68" i="1"/>
  <c r="E68" i="1" s="1"/>
  <c r="G69" i="1"/>
  <c r="E69" i="1" s="1"/>
  <c r="G70" i="1"/>
  <c r="E70" i="1" s="1"/>
  <c r="G71" i="1"/>
  <c r="E71" i="1" s="1"/>
  <c r="G72" i="1"/>
  <c r="E72" i="1" s="1"/>
  <c r="G73" i="1"/>
  <c r="E73" i="1" s="1"/>
  <c r="G74" i="1"/>
  <c r="E74" i="1" s="1"/>
  <c r="G2" i="1"/>
  <c r="E2" i="1" s="1"/>
  <c r="D20" i="2"/>
  <c r="D21" i="2"/>
  <c r="F2" i="3"/>
  <c r="G2" i="3" s="1"/>
  <c r="G3" i="2"/>
  <c r="D3" i="2" s="1"/>
  <c r="G4" i="2"/>
  <c r="D4" i="2" s="1"/>
  <c r="G5" i="2"/>
  <c r="D5" i="2" s="1"/>
  <c r="G6" i="2"/>
  <c r="D6" i="2" s="1"/>
  <c r="G7" i="2"/>
  <c r="D7" i="2" s="1"/>
  <c r="G8" i="2"/>
  <c r="D8" i="2" s="1"/>
  <c r="G9" i="2"/>
  <c r="D9" i="2" s="1"/>
  <c r="G10" i="2"/>
  <c r="D10" i="2" s="1"/>
  <c r="G11" i="2"/>
  <c r="D11" i="2" s="1"/>
  <c r="G12" i="2"/>
  <c r="D12" i="2" s="1"/>
  <c r="G13" i="2"/>
  <c r="D13" i="2" s="1"/>
  <c r="G14" i="2"/>
  <c r="D14" i="2" s="1"/>
  <c r="G15" i="2"/>
  <c r="D15" i="2" s="1"/>
  <c r="G16" i="2"/>
  <c r="D16" i="2" s="1"/>
  <c r="G17" i="2"/>
  <c r="D17" i="2" s="1"/>
  <c r="G18" i="2"/>
  <c r="D18" i="2" s="1"/>
  <c r="G19" i="2"/>
  <c r="D19" i="2" s="1"/>
  <c r="G20" i="2"/>
  <c r="H20" i="2" s="1"/>
  <c r="K20" i="2" s="1"/>
  <c r="G21" i="2"/>
  <c r="H21" i="2" s="1"/>
  <c r="K21" i="2" s="1"/>
  <c r="G2" i="2"/>
  <c r="H2" i="2" s="1"/>
  <c r="G30" i="3"/>
  <c r="D30" i="3" s="1"/>
  <c r="F3" i="3"/>
  <c r="G3" i="3" s="1"/>
  <c r="D3" i="3" s="1"/>
  <c r="F4" i="3"/>
  <c r="G4" i="3" s="1"/>
  <c r="D4" i="3" s="1"/>
  <c r="F5" i="3"/>
  <c r="G5" i="3" s="1"/>
  <c r="D5" i="3" s="1"/>
  <c r="F6" i="3"/>
  <c r="G6" i="3" s="1"/>
  <c r="D6" i="3" s="1"/>
  <c r="F7" i="3"/>
  <c r="G7" i="3" s="1"/>
  <c r="D7" i="3" s="1"/>
  <c r="F8" i="3"/>
  <c r="G8" i="3" s="1"/>
  <c r="D8" i="3" s="1"/>
  <c r="F9" i="3"/>
  <c r="G9" i="3" s="1"/>
  <c r="D9" i="3" s="1"/>
  <c r="F10" i="3"/>
  <c r="G10" i="3" s="1"/>
  <c r="D10" i="3" s="1"/>
  <c r="F11" i="3"/>
  <c r="G11" i="3" s="1"/>
  <c r="K11" i="3" s="1"/>
  <c r="F12" i="3"/>
  <c r="G12" i="3" s="1"/>
  <c r="K12" i="3" s="1"/>
  <c r="F13" i="3"/>
  <c r="G13" i="3" s="1"/>
  <c r="K13" i="3" s="1"/>
  <c r="F14" i="3"/>
  <c r="G14" i="3" s="1"/>
  <c r="D14" i="3" s="1"/>
  <c r="F15" i="3"/>
  <c r="G15" i="3" s="1"/>
  <c r="D15" i="3" s="1"/>
  <c r="F16" i="3"/>
  <c r="G16" i="3" s="1"/>
  <c r="D16" i="3" s="1"/>
  <c r="F17" i="3"/>
  <c r="G17" i="3" s="1"/>
  <c r="D17" i="3" s="1"/>
  <c r="F18" i="3"/>
  <c r="G18" i="3" s="1"/>
  <c r="D18" i="3" s="1"/>
  <c r="F19" i="3"/>
  <c r="G19" i="3" s="1"/>
  <c r="D19" i="3" s="1"/>
  <c r="F20" i="3"/>
  <c r="G20" i="3" s="1"/>
  <c r="D20" i="3" s="1"/>
  <c r="F21" i="3"/>
  <c r="G21" i="3" s="1"/>
  <c r="D21" i="3" s="1"/>
  <c r="F22" i="3"/>
  <c r="G22" i="3" s="1"/>
  <c r="D22" i="3" s="1"/>
  <c r="F23" i="3"/>
  <c r="G23" i="3" s="1"/>
  <c r="K23" i="3" s="1"/>
  <c r="F24" i="3"/>
  <c r="G24" i="3" s="1"/>
  <c r="K24" i="3" s="1"/>
  <c r="F25" i="3"/>
  <c r="G25" i="3" s="1"/>
  <c r="K25" i="3" s="1"/>
  <c r="F26" i="3"/>
  <c r="G26" i="3" s="1"/>
  <c r="D26" i="3" s="1"/>
  <c r="F27" i="3"/>
  <c r="G27" i="3" s="1"/>
  <c r="D27" i="3" s="1"/>
  <c r="F28" i="3"/>
  <c r="G28" i="3" s="1"/>
  <c r="D28" i="3" s="1"/>
  <c r="F29" i="3"/>
  <c r="G29" i="3" s="1"/>
  <c r="D29" i="3" s="1"/>
  <c r="F30" i="3"/>
  <c r="F31" i="3"/>
  <c r="F32" i="3"/>
  <c r="G32" i="3" s="1"/>
  <c r="D32" i="3" s="1"/>
  <c r="F33" i="3"/>
  <c r="G33" i="3" s="1"/>
  <c r="D33" i="3" s="1"/>
  <c r="F34" i="3"/>
  <c r="G34" i="3" s="1"/>
  <c r="D34" i="3" s="1"/>
  <c r="F35" i="3"/>
  <c r="G35" i="3" s="1"/>
  <c r="K35" i="3" s="1"/>
  <c r="F36" i="3"/>
  <c r="G36" i="3" s="1"/>
  <c r="K36" i="3" s="1"/>
  <c r="F37" i="3"/>
  <c r="G37" i="3" s="1"/>
  <c r="K37" i="3" s="1"/>
  <c r="F38" i="3"/>
  <c r="G38" i="3" s="1"/>
  <c r="D38" i="3" s="1"/>
  <c r="F39" i="3"/>
  <c r="G39" i="3" s="1"/>
  <c r="D39" i="3" s="1"/>
  <c r="F40" i="3"/>
  <c r="G40" i="3" s="1"/>
  <c r="D40" i="3" s="1"/>
  <c r="F41" i="3"/>
  <c r="G41" i="3" s="1"/>
  <c r="D41" i="3" s="1"/>
  <c r="F42" i="3"/>
  <c r="G42" i="3" s="1"/>
  <c r="D42" i="3" s="1"/>
  <c r="F43" i="3"/>
  <c r="G43" i="3" s="1"/>
  <c r="D43" i="3" s="1"/>
  <c r="F44" i="3"/>
  <c r="G44" i="3" s="1"/>
  <c r="D44" i="3" s="1"/>
  <c r="F45" i="3"/>
  <c r="G45" i="3" s="1"/>
  <c r="D45" i="3" s="1"/>
  <c r="F46" i="3"/>
  <c r="G46" i="3" s="1"/>
  <c r="D46" i="3" s="1"/>
  <c r="F47" i="3"/>
  <c r="G47" i="3" s="1"/>
  <c r="K47" i="3" s="1"/>
  <c r="F48" i="3"/>
  <c r="G48" i="3" s="1"/>
  <c r="K48" i="3" s="1"/>
  <c r="F49" i="3"/>
  <c r="G49" i="3" s="1"/>
  <c r="K49" i="3" s="1"/>
  <c r="F50" i="3"/>
  <c r="G50" i="3" s="1"/>
  <c r="D50" i="3" s="1"/>
  <c r="F51" i="3"/>
  <c r="G51" i="3" s="1"/>
  <c r="D51" i="3" s="1"/>
  <c r="F52" i="3"/>
  <c r="G52" i="3" s="1"/>
  <c r="D52" i="3" s="1"/>
  <c r="F53" i="3"/>
  <c r="G53" i="3" s="1"/>
  <c r="D53" i="3" s="1"/>
  <c r="F54" i="3"/>
  <c r="F55" i="3"/>
  <c r="F56" i="3"/>
  <c r="G56" i="3" s="1"/>
  <c r="D56" i="3" s="1"/>
  <c r="F57" i="3"/>
  <c r="G57" i="3" s="1"/>
  <c r="D57" i="3" s="1"/>
  <c r="F58" i="3"/>
  <c r="G58" i="3" s="1"/>
  <c r="D58" i="3" s="1"/>
  <c r="F59" i="3"/>
  <c r="G59" i="3" s="1"/>
  <c r="K59" i="3" s="1"/>
  <c r="F60" i="3"/>
  <c r="G60" i="3" s="1"/>
  <c r="K60" i="3" s="1"/>
  <c r="F61" i="3"/>
  <c r="G61" i="3" s="1"/>
  <c r="K61" i="3" s="1"/>
  <c r="F62" i="3"/>
  <c r="G62" i="3" s="1"/>
  <c r="D62" i="3" s="1"/>
  <c r="F63" i="3"/>
  <c r="G63" i="3" s="1"/>
  <c r="D63" i="3" s="1"/>
  <c r="F64" i="3"/>
  <c r="G64" i="3" s="1"/>
  <c r="D64" i="3" s="1"/>
  <c r="F65" i="3"/>
  <c r="G65" i="3" s="1"/>
  <c r="D65" i="3" s="1"/>
  <c r="F66" i="3"/>
  <c r="G66" i="3" s="1"/>
  <c r="D66" i="3" s="1"/>
  <c r="F67" i="3"/>
  <c r="G67" i="3" s="1"/>
  <c r="D67" i="3" s="1"/>
  <c r="F68" i="3"/>
  <c r="G68" i="3" s="1"/>
  <c r="D68" i="3" s="1"/>
  <c r="F69" i="3"/>
  <c r="G69" i="3" s="1"/>
  <c r="D69" i="3" s="1"/>
  <c r="F70" i="3"/>
  <c r="G70" i="3" s="1"/>
  <c r="D70" i="3" s="1"/>
  <c r="F71" i="3"/>
  <c r="G71" i="3" s="1"/>
  <c r="K71" i="3" s="1"/>
  <c r="F72" i="3"/>
  <c r="G72" i="3" s="1"/>
  <c r="K72" i="3" s="1"/>
  <c r="F73" i="3"/>
  <c r="G73" i="3" s="1"/>
  <c r="K73" i="3" s="1"/>
  <c r="F74" i="3"/>
  <c r="G74" i="3" s="1"/>
  <c r="D74" i="3" s="1"/>
  <c r="F75" i="3"/>
  <c r="G75" i="3" s="1"/>
  <c r="D75" i="3" s="1"/>
  <c r="F76" i="3"/>
  <c r="G76" i="3" s="1"/>
  <c r="D76" i="3" s="1"/>
  <c r="F77" i="3"/>
  <c r="G77" i="3" s="1"/>
  <c r="D77" i="3" s="1"/>
  <c r="F78" i="3"/>
  <c r="G78" i="3" s="1"/>
  <c r="D78" i="3" s="1"/>
  <c r="F79" i="3"/>
  <c r="G79" i="3" s="1"/>
  <c r="D79" i="3" s="1"/>
  <c r="F80" i="3"/>
  <c r="G80" i="3" s="1"/>
  <c r="D80" i="3" s="1"/>
  <c r="F81" i="3"/>
  <c r="G81" i="3" s="1"/>
  <c r="D81" i="3" s="1"/>
  <c r="F82" i="3"/>
  <c r="G82" i="3" s="1"/>
  <c r="D82" i="3" s="1"/>
  <c r="F83" i="3"/>
  <c r="G83" i="3" s="1"/>
  <c r="K83" i="3" s="1"/>
  <c r="F84" i="3"/>
  <c r="G84" i="3" s="1"/>
  <c r="K84" i="3" s="1"/>
  <c r="F85" i="3"/>
  <c r="G85" i="3" s="1"/>
  <c r="K85" i="3" s="1"/>
  <c r="F86" i="3"/>
  <c r="G86" i="3" s="1"/>
  <c r="D86" i="3" s="1"/>
  <c r="F87" i="3"/>
  <c r="G87" i="3" s="1"/>
  <c r="D87" i="3" s="1"/>
  <c r="F88" i="3"/>
  <c r="G88" i="3" s="1"/>
  <c r="D88" i="3" s="1"/>
  <c r="F89" i="3"/>
  <c r="G89" i="3" s="1"/>
  <c r="D89" i="3" s="1"/>
  <c r="F90" i="3"/>
  <c r="G90" i="3" s="1"/>
  <c r="D90" i="3" s="1"/>
  <c r="F91" i="3"/>
  <c r="G91" i="3" s="1"/>
  <c r="D91" i="3" s="1"/>
  <c r="F92" i="3"/>
  <c r="G92" i="3" s="1"/>
  <c r="D92" i="3" s="1"/>
  <c r="F93" i="3"/>
  <c r="G93" i="3" s="1"/>
  <c r="D93" i="3" s="1"/>
  <c r="F94" i="3"/>
  <c r="G94" i="3" s="1"/>
  <c r="D94" i="3" s="1"/>
  <c r="F95" i="3"/>
  <c r="G95" i="3" s="1"/>
  <c r="K95" i="3" s="1"/>
  <c r="F96" i="3"/>
  <c r="G96" i="3" s="1"/>
  <c r="K96" i="3" s="1"/>
  <c r="F97" i="3"/>
  <c r="G97" i="3" s="1"/>
  <c r="K97" i="3" s="1"/>
  <c r="F98" i="3"/>
  <c r="G98" i="3" s="1"/>
  <c r="D98" i="3" s="1"/>
  <c r="F99" i="3"/>
  <c r="G99" i="3" s="1"/>
  <c r="D99" i="3" s="1"/>
  <c r="F100" i="3"/>
  <c r="G100" i="3" s="1"/>
  <c r="D100" i="3" s="1"/>
  <c r="F101" i="3"/>
  <c r="F102" i="3"/>
  <c r="F103" i="3"/>
  <c r="F104" i="3"/>
  <c r="F105" i="3"/>
  <c r="G105" i="3" s="1"/>
  <c r="D105" i="3" s="1"/>
  <c r="F106" i="3"/>
  <c r="G106" i="3" s="1"/>
  <c r="D106" i="3" s="1"/>
  <c r="J108" i="3"/>
  <c r="C108" i="3"/>
  <c r="J23" i="2"/>
  <c r="C23" i="2"/>
  <c r="K2" i="3" l="1"/>
  <c r="D2" i="3"/>
  <c r="K2" i="2"/>
  <c r="D2" i="2"/>
  <c r="D23" i="2" s="1"/>
  <c r="H15" i="2"/>
  <c r="K15" i="2" s="1"/>
  <c r="H3" i="2"/>
  <c r="K3" i="2" s="1"/>
  <c r="D97" i="3"/>
  <c r="D85" i="3"/>
  <c r="D73" i="3"/>
  <c r="D61" i="3"/>
  <c r="D49" i="3"/>
  <c r="D37" i="3"/>
  <c r="D25" i="3"/>
  <c r="D13" i="3"/>
  <c r="K106" i="3"/>
  <c r="K94" i="3"/>
  <c r="K82" i="3"/>
  <c r="K70" i="3"/>
  <c r="K58" i="3"/>
  <c r="K46" i="3"/>
  <c r="K34" i="3"/>
  <c r="K22" i="3"/>
  <c r="K10" i="3"/>
  <c r="H44" i="1"/>
  <c r="H14" i="2"/>
  <c r="K14" i="2" s="1"/>
  <c r="D96" i="3"/>
  <c r="D84" i="3"/>
  <c r="D72" i="3"/>
  <c r="D60" i="3"/>
  <c r="D48" i="3"/>
  <c r="D36" i="3"/>
  <c r="D24" i="3"/>
  <c r="D12" i="3"/>
  <c r="K105" i="3"/>
  <c r="K93" i="3"/>
  <c r="K81" i="3"/>
  <c r="K69" i="3"/>
  <c r="K57" i="3"/>
  <c r="K45" i="3"/>
  <c r="K33" i="3"/>
  <c r="K21" i="3"/>
  <c r="K9" i="3"/>
  <c r="H37" i="1"/>
  <c r="H13" i="2"/>
  <c r="K13" i="2" s="1"/>
  <c r="D95" i="3"/>
  <c r="D83" i="3"/>
  <c r="D71" i="3"/>
  <c r="D59" i="3"/>
  <c r="D47" i="3"/>
  <c r="D35" i="3"/>
  <c r="D23" i="3"/>
  <c r="D11" i="3"/>
  <c r="K92" i="3"/>
  <c r="K80" i="3"/>
  <c r="K68" i="3"/>
  <c r="K56" i="3"/>
  <c r="K44" i="3"/>
  <c r="K32" i="3"/>
  <c r="K20" i="3"/>
  <c r="K8" i="3"/>
  <c r="H34" i="1"/>
  <c r="H12" i="2"/>
  <c r="K12" i="2" s="1"/>
  <c r="K91" i="3"/>
  <c r="K79" i="3"/>
  <c r="K67" i="3"/>
  <c r="K43" i="3"/>
  <c r="K19" i="3"/>
  <c r="K7" i="3"/>
  <c r="H32" i="1"/>
  <c r="H11" i="2"/>
  <c r="K11" i="2" s="1"/>
  <c r="K23" i="2" s="1"/>
  <c r="K90" i="3"/>
  <c r="K78" i="3"/>
  <c r="K66" i="3"/>
  <c r="K42" i="3"/>
  <c r="K30" i="3"/>
  <c r="K18" i="3"/>
  <c r="K6" i="3"/>
  <c r="H73" i="1"/>
  <c r="H25" i="1"/>
  <c r="H10" i="2"/>
  <c r="K10" i="2" s="1"/>
  <c r="K89" i="3"/>
  <c r="K77" i="3"/>
  <c r="K65" i="3"/>
  <c r="K53" i="3"/>
  <c r="K41" i="3"/>
  <c r="K29" i="3"/>
  <c r="K17" i="3"/>
  <c r="K5" i="3"/>
  <c r="H70" i="1"/>
  <c r="H22" i="1"/>
  <c r="H9" i="2"/>
  <c r="K9" i="2" s="1"/>
  <c r="K100" i="3"/>
  <c r="K88" i="3"/>
  <c r="K76" i="3"/>
  <c r="K64" i="3"/>
  <c r="K52" i="3"/>
  <c r="K40" i="3"/>
  <c r="K28" i="3"/>
  <c r="K16" i="3"/>
  <c r="K4" i="3"/>
  <c r="H68" i="1"/>
  <c r="H20" i="1"/>
  <c r="H8" i="2"/>
  <c r="K8" i="2" s="1"/>
  <c r="K99" i="3"/>
  <c r="K87" i="3"/>
  <c r="K75" i="3"/>
  <c r="K63" i="3"/>
  <c r="K51" i="3"/>
  <c r="K39" i="3"/>
  <c r="K27" i="3"/>
  <c r="K15" i="3"/>
  <c r="K3" i="3"/>
  <c r="H61" i="1"/>
  <c r="H13" i="1"/>
  <c r="H19" i="2"/>
  <c r="K19" i="2" s="1"/>
  <c r="H7" i="2"/>
  <c r="K7" i="2" s="1"/>
  <c r="K98" i="3"/>
  <c r="K86" i="3"/>
  <c r="K74" i="3"/>
  <c r="K62" i="3"/>
  <c r="K50" i="3"/>
  <c r="K38" i="3"/>
  <c r="K26" i="3"/>
  <c r="K14" i="3"/>
  <c r="H58" i="1"/>
  <c r="H10" i="1"/>
  <c r="H18" i="2"/>
  <c r="K18" i="2" s="1"/>
  <c r="H6" i="2"/>
  <c r="K6" i="2" s="1"/>
  <c r="H56" i="1"/>
  <c r="H8" i="1"/>
  <c r="H17" i="2"/>
  <c r="K17" i="2" s="1"/>
  <c r="H5" i="2"/>
  <c r="K5" i="2" s="1"/>
  <c r="H49" i="1"/>
  <c r="H16" i="2"/>
  <c r="K16" i="2" s="1"/>
  <c r="H4" i="2"/>
  <c r="K4" i="2" s="1"/>
  <c r="H46" i="1"/>
  <c r="H72" i="1"/>
  <c r="H60" i="1"/>
  <c r="H48" i="1"/>
  <c r="H36" i="1"/>
  <c r="H24" i="1"/>
  <c r="H12" i="1"/>
  <c r="H71" i="1"/>
  <c r="H59" i="1"/>
  <c r="H47" i="1"/>
  <c r="H35" i="1"/>
  <c r="H23" i="1"/>
  <c r="H11" i="1"/>
  <c r="H69" i="1"/>
  <c r="H57" i="1"/>
  <c r="H45" i="1"/>
  <c r="H33" i="1"/>
  <c r="H21" i="1"/>
  <c r="H9" i="1"/>
  <c r="H67" i="1"/>
  <c r="H55" i="1"/>
  <c r="H43" i="1"/>
  <c r="H31" i="1"/>
  <c r="H19" i="1"/>
  <c r="H7" i="1"/>
  <c r="H66" i="1"/>
  <c r="H54" i="1"/>
  <c r="H42" i="1"/>
  <c r="H30" i="1"/>
  <c r="H18" i="1"/>
  <c r="H6" i="1"/>
  <c r="H65" i="1"/>
  <c r="H53" i="1"/>
  <c r="H41" i="1"/>
  <c r="H29" i="1"/>
  <c r="H17" i="1"/>
  <c r="H5" i="1"/>
  <c r="H64" i="1"/>
  <c r="H52" i="1"/>
  <c r="H40" i="1"/>
  <c r="H28" i="1"/>
  <c r="H16" i="1"/>
  <c r="H4" i="1"/>
  <c r="H2" i="1"/>
  <c r="H63" i="1"/>
  <c r="H51" i="1"/>
  <c r="H39" i="1"/>
  <c r="H27" i="1"/>
  <c r="H15" i="1"/>
  <c r="H3" i="1"/>
  <c r="H74" i="1"/>
  <c r="H62" i="1"/>
  <c r="H50" i="1"/>
  <c r="H38" i="1"/>
  <c r="H26" i="1"/>
  <c r="H14" i="1"/>
  <c r="G31" i="3"/>
  <c r="G104" i="3"/>
  <c r="G102" i="3"/>
  <c r="G55" i="3"/>
  <c r="G54" i="3"/>
  <c r="G103" i="3"/>
  <c r="G101" i="3"/>
  <c r="J14" i="1" l="1"/>
  <c r="D14" i="1"/>
  <c r="J2" i="1"/>
  <c r="D2" i="1"/>
  <c r="J65" i="1"/>
  <c r="D65" i="1"/>
  <c r="J67" i="1"/>
  <c r="D67" i="1"/>
  <c r="J71" i="1"/>
  <c r="D71" i="1"/>
  <c r="J26" i="1"/>
  <c r="D26" i="1"/>
  <c r="J50" i="1"/>
  <c r="D50" i="1"/>
  <c r="J24" i="1"/>
  <c r="D24" i="1"/>
  <c r="J62" i="1"/>
  <c r="D62" i="1"/>
  <c r="J40" i="1"/>
  <c r="D40" i="1"/>
  <c r="J42" i="1"/>
  <c r="D42" i="1"/>
  <c r="J45" i="1"/>
  <c r="D45" i="1"/>
  <c r="J48" i="1"/>
  <c r="D48" i="1"/>
  <c r="J25" i="1"/>
  <c r="D25" i="1"/>
  <c r="J37" i="1"/>
  <c r="D37" i="1"/>
  <c r="J6" i="1"/>
  <c r="D6" i="1"/>
  <c r="J52" i="1"/>
  <c r="D52" i="1"/>
  <c r="J57" i="1"/>
  <c r="D57" i="1"/>
  <c r="J60" i="1"/>
  <c r="D60" i="1"/>
  <c r="J10" i="1"/>
  <c r="D10" i="1"/>
  <c r="J13" i="1"/>
  <c r="D13" i="1"/>
  <c r="J73" i="1"/>
  <c r="D73" i="1"/>
  <c r="J54" i="1"/>
  <c r="D54" i="1"/>
  <c r="D103" i="3"/>
  <c r="K103" i="3"/>
  <c r="J3" i="1"/>
  <c r="D3" i="1"/>
  <c r="J64" i="1"/>
  <c r="D64" i="1"/>
  <c r="J66" i="1"/>
  <c r="D66" i="1"/>
  <c r="J69" i="1"/>
  <c r="D69" i="1"/>
  <c r="J72" i="1"/>
  <c r="D72" i="1"/>
  <c r="J58" i="1"/>
  <c r="D58" i="1"/>
  <c r="J61" i="1"/>
  <c r="D61" i="1"/>
  <c r="J68" i="1"/>
  <c r="D68" i="1"/>
  <c r="J70" i="1"/>
  <c r="D70" i="1"/>
  <c r="J18" i="1"/>
  <c r="D18" i="1"/>
  <c r="J36" i="1"/>
  <c r="D36" i="1"/>
  <c r="D101" i="3"/>
  <c r="K101" i="3"/>
  <c r="J22" i="1"/>
  <c r="D22" i="1"/>
  <c r="D54" i="3"/>
  <c r="K54" i="3"/>
  <c r="J15" i="1"/>
  <c r="D15" i="1"/>
  <c r="J5" i="1"/>
  <c r="D5" i="1"/>
  <c r="J7" i="1"/>
  <c r="D7" i="1"/>
  <c r="J11" i="1"/>
  <c r="D11" i="1"/>
  <c r="J46" i="1"/>
  <c r="D46" i="1"/>
  <c r="J4" i="1"/>
  <c r="D4" i="1"/>
  <c r="J16" i="1"/>
  <c r="D16" i="1"/>
  <c r="J74" i="1"/>
  <c r="D74" i="1"/>
  <c r="J20" i="1"/>
  <c r="D20" i="1"/>
  <c r="D55" i="3"/>
  <c r="K55" i="3"/>
  <c r="J27" i="1"/>
  <c r="D27" i="1"/>
  <c r="J17" i="1"/>
  <c r="D17" i="1"/>
  <c r="J19" i="1"/>
  <c r="D19" i="1"/>
  <c r="J23" i="1"/>
  <c r="D23" i="1"/>
  <c r="J8" i="1"/>
  <c r="D8" i="1"/>
  <c r="J38" i="1"/>
  <c r="D38" i="1"/>
  <c r="J21" i="1"/>
  <c r="D21" i="1"/>
  <c r="J56" i="1"/>
  <c r="D56" i="1"/>
  <c r="J32" i="1"/>
  <c r="D32" i="1"/>
  <c r="J30" i="1"/>
  <c r="D30" i="1"/>
  <c r="J39" i="1"/>
  <c r="D39" i="1"/>
  <c r="J35" i="1"/>
  <c r="D35" i="1"/>
  <c r="J12" i="1"/>
  <c r="D12" i="1"/>
  <c r="J28" i="1"/>
  <c r="D28" i="1"/>
  <c r="D102" i="3"/>
  <c r="K102" i="3"/>
  <c r="J31" i="1"/>
  <c r="D31" i="1"/>
  <c r="D104" i="3"/>
  <c r="D108" i="3" s="1"/>
  <c r="K104" i="3"/>
  <c r="J51" i="1"/>
  <c r="D51" i="1"/>
  <c r="J41" i="1"/>
  <c r="D41" i="1"/>
  <c r="J43" i="1"/>
  <c r="D43" i="1"/>
  <c r="J47" i="1"/>
  <c r="D47" i="1"/>
  <c r="J49" i="1"/>
  <c r="D49" i="1"/>
  <c r="J34" i="1"/>
  <c r="D34" i="1"/>
  <c r="J9" i="1"/>
  <c r="D9" i="1"/>
  <c r="J33" i="1"/>
  <c r="D33" i="1"/>
  <c r="J29" i="1"/>
  <c r="D29" i="1"/>
  <c r="D31" i="3"/>
  <c r="K31" i="3"/>
  <c r="K108" i="3" s="1"/>
  <c r="J63" i="1"/>
  <c r="D63" i="1"/>
  <c r="J53" i="1"/>
  <c r="D53" i="1"/>
  <c r="J55" i="1"/>
  <c r="D55" i="1"/>
  <c r="J59" i="1"/>
  <c r="D59" i="1"/>
  <c r="J44" i="1"/>
  <c r="D44" i="1"/>
  <c r="D76" i="1" l="1"/>
</calcChain>
</file>

<file path=xl/sharedStrings.xml><?xml version="1.0" encoding="utf-8"?>
<sst xmlns="http://schemas.openxmlformats.org/spreadsheetml/2006/main" count="798" uniqueCount="367">
  <si>
    <t>['020224', 'Karlsruhe v Wehen Wiesbaden']</t>
  </si>
  <si>
    <t>Exit position at minute 19.0 at level odds 1.98 - profit =</t>
  </si>
  <si>
    <t>awayProfit</t>
  </si>
  <si>
    <t>minute =</t>
  </si>
  <si>
    <t>['020923', 'FC Cincinnati v Orlando City']</t>
  </si>
  <si>
    <t>Exit position at minute 10.0 on away goal at odds 1.94 - profit =</t>
  </si>
  <si>
    <t>['020923', 'Leicester v Hull']</t>
  </si>
  <si>
    <t>Exit position at minute 15.0 at level odds 2.58 - profit =</t>
  </si>
  <si>
    <t>['021223', 'Atletico MG v Sao Paulo']</t>
  </si>
  <si>
    <t>Exit position at minute 26.0 at level odds 1.97 - profit =</t>
  </si>
  <si>
    <t>['021223', 'Lens v Lyon']</t>
  </si>
  <si>
    <t>Exit position at minute 18.0 on away goal at odds 3.3 - profit =</t>
  </si>
  <si>
    <t>['030224', 'Peterborough v Wigan']</t>
  </si>
  <si>
    <t>Exit position at minute 15.0 at level odds 1.64 - profit =</t>
  </si>
  <si>
    <t>['030923', 'Girona v Las Palmas']</t>
  </si>
  <si>
    <t>Exit position at minute 18.0 at level odds 1.91 - profit =</t>
  </si>
  <si>
    <t>['030923', 'Hearts v Motherwell']</t>
  </si>
  <si>
    <t>Exit position at minute 15.0 at level odds 1.99 - profit =</t>
  </si>
  <si>
    <t>['040224', 'Real Madrid v Atletico Madrid']</t>
  </si>
  <si>
    <t>Exit position at minute 15.0 at level odds 1.87 - profit =</t>
  </si>
  <si>
    <t>['041223', 'Celta Vigo v Cadiz']</t>
  </si>
  <si>
    <t>Exit position at minute 16.0 at level odds 2.57 - profit =</t>
  </si>
  <si>
    <t>['061123', 'Norrkoping v Varbergs BoIS']</t>
  </si>
  <si>
    <t>Exit position at minute 34.0 at level odds 1.93 - profit =</t>
  </si>
  <si>
    <t>['061223', 'Fiorentina v Parma']</t>
  </si>
  <si>
    <t>Exit position at minute 24.0 at level odds 5.5 - profit =</t>
  </si>
  <si>
    <t>['071223', 'Brest v Strasbourg']</t>
  </si>
  <si>
    <t>Exit position at minute 15.0 at level odds 2.0 - profit =</t>
  </si>
  <si>
    <t>['081123', 'America MG v Coritiba']</t>
  </si>
  <si>
    <t>Exit position at minute 15.0 at level odds 1.89 - profit =</t>
  </si>
  <si>
    <t>['090224', 'Hamburger SV v Hannover']</t>
  </si>
  <si>
    <t>Exit position at minute 14.0 on away goal at odds 3.25 - profit =</t>
  </si>
  <si>
    <t>['100224', 'Bristol Rovers v Burton Albion']</t>
  </si>
  <si>
    <t>Exit position at minute 29.0 at level odds 2.04 - profit =</t>
  </si>
  <si>
    <t>['100224', 'Derby v Shrewsbury']</t>
  </si>
  <si>
    <t>Exit position at minute 15.0 at level odds 1.61 - profit =</t>
  </si>
  <si>
    <t>['100224', 'Eintracht Frankfurt v Bochum']</t>
  </si>
  <si>
    <t>Exit position at minute 17.0 on away goal at odds 2.06 - profit =</t>
  </si>
  <si>
    <t>['100224', 'Hull v Swansea']</t>
  </si>
  <si>
    <t>Exit position at minute 14.0 on away goal at odds 3.35 - profit =</t>
  </si>
  <si>
    <t>['100224', 'Luton v Sheff Utd']</t>
  </si>
  <si>
    <t>Exit position at minute 15.0 at level odds 1.85 - profit =</t>
  </si>
  <si>
    <t>['100224', 'Middlesbrough v Bristol City']</t>
  </si>
  <si>
    <t>Exit position at minute 15.0 at level odds 1.98 - profit =</t>
  </si>
  <si>
    <t>['100224', 'Werder Bremen v FC Heidenheim']</t>
  </si>
  <si>
    <t>Exit position at minute 15.0 on away goal at odds 3.7 - profit =</t>
  </si>
  <si>
    <t>['111123', 'Hertha Berlin v Karlsruhe']</t>
  </si>
  <si>
    <t>Exit position at minute 13.0 on away goal at odds 3.25 - profit =</t>
  </si>
  <si>
    <t>['121123', 'Lille v Toulouse']</t>
  </si>
  <si>
    <t>Exit position at minute 17.0 at level odds 1.75 - profit =</t>
  </si>
  <si>
    <t>['121123', 'Malmo FF v Elfsborg']</t>
  </si>
  <si>
    <t>Exit position at minute 15.0 at level odds 1.84 - profit =</t>
  </si>
  <si>
    <t>['121123', 'OB v Hvidovre']</t>
  </si>
  <si>
    <t>Exit position at minute 24.0 at level odds 1.73 - profit =</t>
  </si>
  <si>
    <t>['121123', 'Sirius v Norrkoping']</t>
  </si>
  <si>
    <t>Exit position at minute 20.0 at level odds 1.78 - profit =</t>
  </si>
  <si>
    <t>['130124', 'Betis v Granada']</t>
  </si>
  <si>
    <t>Exit position at minute 24.0 at level odds 2.0 - profit =</t>
  </si>
  <si>
    <t>['140124', 'Fiorentina v Udinese']</t>
  </si>
  <si>
    <t>['161223', 'Bolton v Bristol Rovers']</t>
  </si>
  <si>
    <t>Exit position at minute 14.0 on away goal at odds 2.7 - profit =</t>
  </si>
  <si>
    <t>['161223', 'Plymouth v Rotherham']</t>
  </si>
  <si>
    <t>Exit position at minute 15.0 at level odds 1.74 - profit =</t>
  </si>
  <si>
    <t>['170224', 'Bolton v Charlton']</t>
  </si>
  <si>
    <t>Exit position at minute 21.0 at level odds 1.36 - profit =</t>
  </si>
  <si>
    <t>['170224', 'Cheltenham v Port Vale']</t>
  </si>
  <si>
    <t>['170224', 'Hearts v Motherwell']</t>
  </si>
  <si>
    <t>Exit position at minute 15.0 at level odds 1.8 - profit =</t>
  </si>
  <si>
    <t>['170224', 'Hoffenheim v Union Berlin']</t>
  </si>
  <si>
    <t>Exit position at minute 15.0 at level odds 2.04 - profit =</t>
  </si>
  <si>
    <t>['170224', 'Schalke 04 v Wehen Wiesbaden']</t>
  </si>
  <si>
    <t>Exit position at minute 31.0 at level odds 2.16 - profit =</t>
  </si>
  <si>
    <t>['170224', 'Tottenham v Wolves']</t>
  </si>
  <si>
    <t>Exit position at minute 17.0 at level odds 1.65 - profit =</t>
  </si>
  <si>
    <t>['190823', 'Bolton v Wigan']</t>
  </si>
  <si>
    <t>Exit position at minute 15.0 on away goal at odds 3.5 - profit =</t>
  </si>
  <si>
    <t>['190823', 'Leicester v Cardiff']</t>
  </si>
  <si>
    <t>Exit position at minute 15.0 at level odds 1.59 - profit =</t>
  </si>
  <si>
    <t>['191223', 'Napoli v Frosinone']</t>
  </si>
  <si>
    <t>Exit position at minute 23.0 at level odds 1.65 - profit =</t>
  </si>
  <si>
    <t>['200124', 'Blackburn v Huddersfield']</t>
  </si>
  <si>
    <t>Exit position at minute 15.0 at level odds 1.36 - profit =</t>
  </si>
  <si>
    <t>['200823', 'Roma v Salernitana']</t>
  </si>
  <si>
    <t>Exit position at minute 16.0 at level odds 1.66 - profit =</t>
  </si>
  <si>
    <t>['201223', 'Eintracht Frankfurt v Mgladbach']</t>
  </si>
  <si>
    <t>['211023', 'Freiburg v Bochum']</t>
  </si>
  <si>
    <t>Exit position at minute 18.0 on away goal at odds 3.25 - profit =</t>
  </si>
  <si>
    <t>['211023', 'Peterborough v Wycombe']</t>
  </si>
  <si>
    <t>Exit position at minute 15.0 at level odds 1.94 - profit =</t>
  </si>
  <si>
    <t>['240224', 'Bristol Rovers v Carlisle']</t>
  </si>
  <si>
    <t>Exit position at minute 18.0 on away goal at odds 3.75 - profit =</t>
  </si>
  <si>
    <t>['240224', 'Man Utd v Fulham']</t>
  </si>
  <si>
    <t>Exit position at minute 36.0 at level odds 2.2 - profit =</t>
  </si>
  <si>
    <t>['240224', 'Middlesbrough v Plymouth']</t>
  </si>
  <si>
    <t>Exit position at minute 10.0 on away goal at odds 2.26 - profit =</t>
  </si>
  <si>
    <t>['240224', 'QPR v Rotherham']</t>
  </si>
  <si>
    <t>Exit position at minute 10.0 on away goal at odds 3.0 - profit =</t>
  </si>
  <si>
    <t>['250224', 'FC Cincinnati v Toronto FC']</t>
  </si>
  <si>
    <t>Exit position at minute 24.0 at level odds 2.04 - profit =</t>
  </si>
  <si>
    <t>['251023', 'Newcastle v Dortmund']</t>
  </si>
  <si>
    <t>Exit position at minute 28.0 at level odds 1.91 - profit =</t>
  </si>
  <si>
    <t>['260823', 'Hibernian v Livingston']</t>
  </si>
  <si>
    <t>Exit position at minute 11.0 on away goal at odds 3.45 - profit =</t>
  </si>
  <si>
    <t>['261123', 'Hoffenheim v Mainz']</t>
  </si>
  <si>
    <t>Exit position at minute 17.0 at level odds 2.08 - profit =</t>
  </si>
  <si>
    <t>['270124', 'Barnsley v Exeter']</t>
  </si>
  <si>
    <t>Exit position at minute 20.0 on away goal at odds 3.15 - profit =</t>
  </si>
  <si>
    <t>['270124', 'Derby v Cheltenham']</t>
  </si>
  <si>
    <t>Exit position at minute 16.0 at level odds 1.7 - profit =</t>
  </si>
  <si>
    <t>['270124', 'Everton v Luton']</t>
  </si>
  <si>
    <t>Exit position at minute 15.0 at level odds 1.66 - profit =</t>
  </si>
  <si>
    <t>['270124', 'Leicester v Birmingham']</t>
  </si>
  <si>
    <t>Exit position at minute 24.0 at level odds 2.06 - profit =</t>
  </si>
  <si>
    <t>['270124', 'Wolfsburg v FC Koln']</t>
  </si>
  <si>
    <t>Exit position at minute 16.0 at level odds 1.77 - profit =</t>
  </si>
  <si>
    <t>['270124', 'Wycombe v Fleetwood Town']</t>
  </si>
  <si>
    <t>Exit position at minute 15.0 on away goal at odds 3.3 - profit =</t>
  </si>
  <si>
    <t>['270224', 'Bournemouth v Leicester']</t>
  </si>
  <si>
    <t>['270823', 'Juventus v Bologna']</t>
  </si>
  <si>
    <t>Exit position at minute 27.0 on away goal at odds 3.55 - profit =</t>
  </si>
  <si>
    <t>['270823', 'St Pauli v FC Magdeburg']</t>
  </si>
  <si>
    <t>Exit position at minute 15.0 at level odds 2.02 - profit =</t>
  </si>
  <si>
    <t>['270823', 'Valencia v Osasuna']</t>
  </si>
  <si>
    <t>Exit position at minute 15.0 at level odds 1.95 - profit =</t>
  </si>
  <si>
    <t>['281123', 'Barnsley v Wycombe']</t>
  </si>
  <si>
    <t>Exit position at minute 15.0 at level odds 1.97 - profit =</t>
  </si>
  <si>
    <t>['281123', 'Charlton v Cheltenham']</t>
  </si>
  <si>
    <t>Exit position at minute 13.0 on away goal at odds 2.5 - profit =</t>
  </si>
  <si>
    <t>['290823', 'Wycombe v Sutton Utd']</t>
  </si>
  <si>
    <t>Exit position at minute 15.0 at level odds 1.9 - profit =</t>
  </si>
  <si>
    <t>['291223', 'Ipswich v QPR']</t>
  </si>
  <si>
    <t>Exit position at minute 15.0 at level odds 1.78 - profit =</t>
  </si>
  <si>
    <t>['300124', 'Aston Villa v Newcastle']</t>
  </si>
  <si>
    <t>Exit position at minute 24.0 at level odds 2.18 - profit =</t>
  </si>
  <si>
    <t>['300124', 'Coventry v Bristol City']</t>
  </si>
  <si>
    <t>['300124', 'Morocco v South Africa']</t>
  </si>
  <si>
    <t>Exit position at minute 15.0 at level odds 1.6 - profit =</t>
  </si>
  <si>
    <t>['300124', 'St Pauli v Fortuna Dusseldorf']</t>
  </si>
  <si>
    <t>Exit position at minute 25.0 at level odds 1.98 - profit =</t>
  </si>
  <si>
    <t>['300823', 'Inter Miami CF v Nashville SC']</t>
  </si>
  <si>
    <t>Exit position at minute 20.0 at level odds 1.63 - profit =</t>
  </si>
  <si>
    <t>['301123', 'Eintracht Frankfurt v PAOK']</t>
  </si>
  <si>
    <t>['020923', 'Chelsea v Nottm Forest']</t>
  </si>
  <si>
    <t>Exit position at minute 15.0 at level odds 1.46 - profit =</t>
  </si>
  <si>
    <t>['030923', 'Malmo FF v IFK Goteborg']</t>
  </si>
  <si>
    <t>Exit position at minute 13.0 on away goal at odds 2.26 - profit =</t>
  </si>
  <si>
    <t>['030923', 'Silkeborg v Hvidovre']</t>
  </si>
  <si>
    <t>Exit position at minute 16.0 at level odds 1.47 - profit =</t>
  </si>
  <si>
    <t>['100224', 'Man City v Everton']</t>
  </si>
  <si>
    <t>Exit position at minute 15.0 at level odds 1.33 - profit =</t>
  </si>
  <si>
    <t>['100224', 'Southampton v Huddersfield']</t>
  </si>
  <si>
    <t>Exit position at minute 15.0 at level odds 1.37 - profit =</t>
  </si>
  <si>
    <t>['130124', 'Napoli v Salernitana']</t>
  </si>
  <si>
    <t>Exit position at minute 25.0 at level odds 1.41 - profit =</t>
  </si>
  <si>
    <t>['161223', 'Celtic v Hearts']</t>
  </si>
  <si>
    <t>Exit position at minute 15.0 at level odds 1.35 - profit =</t>
  </si>
  <si>
    <t>['170224', 'Man City v Chelsea']</t>
  </si>
  <si>
    <t>['171223', 'Liverpool v Man Utd']</t>
  </si>
  <si>
    <t>Exit position at minute 18.0 at level odds 1.4 - profit =</t>
  </si>
  <si>
    <t>['190823', 'Portsmouth v Cheltenham']</t>
  </si>
  <si>
    <t>Exit position at minute 19.0 at level odds 1.59 - profit =</t>
  </si>
  <si>
    <t>['200124', 'Middlesbrough v Rotherham']</t>
  </si>
  <si>
    <t>Exit position at minute 15.0 at level odds 1.39 - profit =</t>
  </si>
  <si>
    <t>['210124', 'Bayern Munich v Werder Bremen']</t>
  </si>
  <si>
    <t>Exit position at minute 15.0 at level odds 1.19 - profit =</t>
  </si>
  <si>
    <t>['210124', 'Real Madrid v Almeria']</t>
  </si>
  <si>
    <t>Exit position at minute 15.0 at level odds 1.43 - profit =</t>
  </si>
  <si>
    <t>['211023', 'Portsmouth v Carlisle']</t>
  </si>
  <si>
    <t>Exit position at minute 15.0 at level odds 1.52 - profit =</t>
  </si>
  <si>
    <t>['231023', 'Fiorentina v Empoli']</t>
  </si>
  <si>
    <t>Exit position at minute 16.0 at level odds 1.49 - profit =</t>
  </si>
  <si>
    <t>['260823', 'Southampton v QPR']</t>
  </si>
  <si>
    <t>Exit position at minute 20.0 at level odds 1.43 - profit =</t>
  </si>
  <si>
    <t>['270124', 'Juventus v Empoli']</t>
  </si>
  <si>
    <t>Exit position at minute 20.0 on away goal at odds 2.24 - profit =</t>
  </si>
  <si>
    <t>['300823', 'Sheff Utd v Lincoln']</t>
  </si>
  <si>
    <t>Exit position at minute 20.0 at level odds 1.48 - profit =</t>
  </si>
  <si>
    <t>['301223', 'Atalanta v Lecce']</t>
  </si>
  <si>
    <t>Exit position at minute 15.0 at level odds 1.44 - profit =</t>
  </si>
  <si>
    <t>['010124', 'Bristol City v Millwall']</t>
  </si>
  <si>
    <t>Exit position at minute 15.0 at level odds 2.36 - profit =</t>
  </si>
  <si>
    <t>['020923', 'Augsburg v Bochum']</t>
  </si>
  <si>
    <t>Exit position at minute 15.0 at level odds 2.4 - profit =</t>
  </si>
  <si>
    <t>['020923', 'Charlton v Fleetwood Town']</t>
  </si>
  <si>
    <t>Exit position at minute 19.0 on away goal at odds 3.8 - profit =</t>
  </si>
  <si>
    <t>['020923', 'LA Galaxy v Houston Dynamo']</t>
  </si>
  <si>
    <t>Exit position at minute 24.0 at level odds 2.3 - profit =</t>
  </si>
  <si>
    <t>['020923', 'Nashville SC v Charlotte FC']</t>
  </si>
  <si>
    <t>Exit position at minute 27.0 at level odds 2.16 - profit =</t>
  </si>
  <si>
    <t>['020923', 'New York City v Vancouver Whitecaps']</t>
  </si>
  <si>
    <t>['021123', 'Sao Paulo v Cruzeiro MG']</t>
  </si>
  <si>
    <t>Exit position at minute 15.0 at level odds 2.17 - profit =</t>
  </si>
  <si>
    <t>['021223', 'Mgladbach v Hoffenheim']</t>
  </si>
  <si>
    <t>Exit position at minute 32.0 at level odds 2.78 - profit =</t>
  </si>
  <si>
    <t>['021223', 'Stevenage v Port Vale']</t>
  </si>
  <si>
    <t>Exit position at minute 20.0 at level odds 2.14 - profit =</t>
  </si>
  <si>
    <t>['030224', 'Girona v Real Sociedad']</t>
  </si>
  <si>
    <t>Exit position at minute 30.0 at level odds 2.26 - profit =</t>
  </si>
  <si>
    <t>['030224', 'Ross Co v St Johnstone']</t>
  </si>
  <si>
    <t>Exit position at minute 15.0 at level odds 2.54 - profit =</t>
  </si>
  <si>
    <t>['030224', 'Schalke 04 v Braunschweig']</t>
  </si>
  <si>
    <t>Exit position at minute 15.0 at level odds 2.16 - profit =</t>
  </si>
  <si>
    <t>['030923', 'Eintracht Frankfurt v FC Koln']</t>
  </si>
  <si>
    <t>Exit position at minute 19.0 at level odds 2.36 - profit =</t>
  </si>
  <si>
    <t>['030923', 'Greuther Furth v Hannover']</t>
  </si>
  <si>
    <t>Exit position at minute 17.0 on away goal at odds 4.5 - profit =</t>
  </si>
  <si>
    <t>['030923', 'Torino v Genoa']</t>
  </si>
  <si>
    <t>Exit position at minute 15.0 at level odds 2.22 - profit =</t>
  </si>
  <si>
    <t>['031123', 'Leicester v Leeds']</t>
  </si>
  <si>
    <t>Exit position at minute 15.0 at level odds 2.3 - profit =</t>
  </si>
  <si>
    <t>['031223', 'Botafogo v Cruzeiro MG']</t>
  </si>
  <si>
    <t>Exit position at minute 20.0 at level odds 2.22 - profit =</t>
  </si>
  <si>
    <t>['031223', 'Sevilla v Villarreal']</t>
  </si>
  <si>
    <t>Exit position at minute 19.0 at level odds 2.2 - profit =</t>
  </si>
  <si>
    <t>['031223', 'Toulouse v Lorient']</t>
  </si>
  <si>
    <t>Exit position at minute 16.0 at level odds 2.12 - profit =</t>
  </si>
  <si>
    <t>['031223', 'West Ham v Crystal Palace']</t>
  </si>
  <si>
    <t>Exit position at minute 19.0 at level odds 1.41 - profit =</t>
  </si>
  <si>
    <t>['060124', 'Lecce v Cagliari']</t>
  </si>
  <si>
    <t>['060124', 'Port Vale v Charlton']</t>
  </si>
  <si>
    <t>Exit position at minute 21.0 at level odds 2.54 - profit =</t>
  </si>
  <si>
    <t>['061123', 'Frosinone v Empoli']</t>
  </si>
  <si>
    <t>Exit position at minute 18.0 at level odds 2.14 - profit =</t>
  </si>
  <si>
    <t>['061123', 'Getafe v Cadiz']</t>
  </si>
  <si>
    <t>Exit position at minute 23.0 at level odds 2.56 - profit =</t>
  </si>
  <si>
    <t>['061223', 'Fluminense v Gremio']</t>
  </si>
  <si>
    <t>Exit position at minute 22.0 at level odds 2.2 - profit =</t>
  </si>
  <si>
    <t>['061223', 'Hertha Berlin v Hamburger SV']</t>
  </si>
  <si>
    <t>Exit position at minute 20.0 at level odds 2.6 - profit =</t>
  </si>
  <si>
    <t>['061223', 'Vasco da Gama v Bragantino SP']</t>
  </si>
  <si>
    <t>Exit position at minute 24.0 at level odds 2.46 - profit =</t>
  </si>
  <si>
    <t>['070224', 'Aston Villa v Chelsea']</t>
  </si>
  <si>
    <t>Exit position at minute 14.0 on away goal at odds 3.45 - profit =</t>
  </si>
  <si>
    <t>['070224', 'Mainz v Union Berlin']</t>
  </si>
  <si>
    <t>Exit position at minute 16.0 at level odds 2.24 - profit =</t>
  </si>
  <si>
    <t>['081123', 'Athletico-PR v Fortaleza EC']</t>
  </si>
  <si>
    <t>Exit position at minute 17.0 at level odds 2.48 - profit =</t>
  </si>
  <si>
    <t>['081123', 'New England v Philadelphia']</t>
  </si>
  <si>
    <t>['081223', 'Hannover v Karlsruhe']</t>
  </si>
  <si>
    <t>Exit position at minute 14.0 on away goal at odds 4.2 - profit =</t>
  </si>
  <si>
    <t>['090224', 'Wehen Wiesbaden v Nurnberg']</t>
  </si>
  <si>
    <t>Exit position at minute 22.0 at level odds 2.34 - profit =</t>
  </si>
  <si>
    <t>['090923', 'Exeter v Leyton Orient']</t>
  </si>
  <si>
    <t xml:space="preserve">Exit position at halftime 45.0 on breakeven number - profit = </t>
  </si>
  <si>
    <t>['090923', 'Romania v Israel']</t>
  </si>
  <si>
    <t>Exit position at minute 33.0 at level odds 1.52 - profit =</t>
  </si>
  <si>
    <t>['091123', 'Bahia v Cuiaba']</t>
  </si>
  <si>
    <t>['100224', 'Alaves v Villarreal']</t>
  </si>
  <si>
    <t>Exit position at minute 19.0 at level odds 2.46 - profit =</t>
  </si>
  <si>
    <t>['100224', 'Ipswich v West Brom']</t>
  </si>
  <si>
    <t>Exit position at minute 15.0 at level odds 2.1 - profit =</t>
  </si>
  <si>
    <t>['100224', 'Lincoln v Fleetwood Town']</t>
  </si>
  <si>
    <t>['100224', 'Reading v Charlton']</t>
  </si>
  <si>
    <t>Exit position at minute 18.0 at level odds 2.4 - profit =</t>
  </si>
  <si>
    <t>['100224', 'Union Berlin v Wolfsburg']</t>
  </si>
  <si>
    <t>Exit position at minute 26.0 at level odds 2.74 - profit =</t>
  </si>
  <si>
    <t>['100224', 'Wolves v Brentford']</t>
  </si>
  <si>
    <t>Exit position at minute 16.0 at level odds 2.5 - profit =</t>
  </si>
  <si>
    <t>['111123', 'Blackburn v Preston']</t>
  </si>
  <si>
    <t>Exit position at minute 15.0 at level odds 2.14 - profit =</t>
  </si>
  <si>
    <t>['111123', 'Osasuna v Las Palmas']</t>
  </si>
  <si>
    <t>Exit position at minute 19.0 at level odds 2.09 - profit =</t>
  </si>
  <si>
    <t>['120124', 'Burnley v Luton']</t>
  </si>
  <si>
    <t>Exit position at minute 37.0 at level odds 1.57 - profit =</t>
  </si>
  <si>
    <t>['121123', 'FC Copenhagen v Brondby']</t>
  </si>
  <si>
    <t>Exit position at minute 16.0 at level odds 2.22 - profit =</t>
  </si>
  <si>
    <t>['121123', 'Lens v Marseille']</t>
  </si>
  <si>
    <t>['121223', 'Inter v Real Sociedad']</t>
  </si>
  <si>
    <t>Exit position at minute 25.0 at level odds 2.3 - profit =</t>
  </si>
  <si>
    <t>['121223', 'Stoke v Swansea']</t>
  </si>
  <si>
    <t>Exit position at minute 21.0 at level odds 2.32 - profit =</t>
  </si>
  <si>
    <t>['130124', 'FC Koln v FC Heidenheim']</t>
  </si>
  <si>
    <t>['130224', 'Oxford Utd v Wigan']</t>
  </si>
  <si>
    <t>Exit position at minute 24.0 at level odds 2.26 - profit =</t>
  </si>
  <si>
    <t>['140124', 'Bochum v Werder Bremen']</t>
  </si>
  <si>
    <t>Exit position at minute 22.0 at level odds 2.5 - profit =</t>
  </si>
  <si>
    <t>['140124', 'Nantes v Clermont']</t>
  </si>
  <si>
    <t>Exit position at minute 16.0 at level odds 2.28 - profit =</t>
  </si>
  <si>
    <t>['161223', 'Ross Co v Dundee']</t>
  </si>
  <si>
    <t>Exit position at minute 15.0 at level odds 2.44 - profit =</t>
  </si>
  <si>
    <t>['161223', 'St Mirren v Motherwell']</t>
  </si>
  <si>
    <t>Exit position at minute 21.0 at level odds 2.38 - profit =</t>
  </si>
  <si>
    <t>['170224', 'Lincoln v Exeter']</t>
  </si>
  <si>
    <t>Exit position at minute 15.0 at level odds 2.34 - profit =</t>
  </si>
  <si>
    <t>['170224', 'Wycombe v Oxford Utd']</t>
  </si>
  <si>
    <t>Exit position at minute 17.0 at level odds 2.1 - profit =</t>
  </si>
  <si>
    <t>['180224', 'Reims v Lens']</t>
  </si>
  <si>
    <t>Exit position at minute 13.0 on home goal at odds 2.61 - profit =</t>
  </si>
  <si>
    <t>['190823', 'Barnsley v Oxford Utd']</t>
  </si>
  <si>
    <t>Exit position at minute 10.0 on away goal at odds 4.7 - profit =</t>
  </si>
  <si>
    <t>['200124', 'Algeria v Burkina Faso']</t>
  </si>
  <si>
    <t>Exit position at minute 15.0 at level odds 2.12 - profit =</t>
  </si>
  <si>
    <t>['200124', 'Bristol City v Watford']</t>
  </si>
  <si>
    <t>Exit position at minute 15.0 on away goal at odds 4.9 - profit =</t>
  </si>
  <si>
    <t>['200124', 'Elversberg v Hannover']</t>
  </si>
  <si>
    <t>Exit position at minute 11.0 on away goal at odds 4.3 - profit =</t>
  </si>
  <si>
    <t>['200823', 'Lyngby v Randers']</t>
  </si>
  <si>
    <t>Exit position at minute 34.0 at level odds 2.7 - profit =</t>
  </si>
  <si>
    <t>['200823', 'Midtjylland v Brondby']</t>
  </si>
  <si>
    <t>['200823', 'VfL Osnabruck v Nurnberg']</t>
  </si>
  <si>
    <t>Exit position at minute 19.0 at level odds 2.52 - profit =</t>
  </si>
  <si>
    <t>['210124', 'Rennes v Marseille']</t>
  </si>
  <si>
    <t>Exit position at minute 15.0 at level odds 2.5 - profit =</t>
  </si>
  <si>
    <t>['211023', 'Blackburn v Cardiff']</t>
  </si>
  <si>
    <t>Exit position at minute 17.0 at level odds 2.2 - profit =</t>
  </si>
  <si>
    <t>['221023', 'Atletico MG v Cruzeiro MG']</t>
  </si>
  <si>
    <t>Exit position at minute 19.0 at level odds 2.03 - profit =</t>
  </si>
  <si>
    <t>['221023', 'Lyon v Clermont']</t>
  </si>
  <si>
    <t>Exit position at minute 13.0 on away goal at odds 3.55 - profit =</t>
  </si>
  <si>
    <t>['221023', 'Villarreal v Alaves']</t>
  </si>
  <si>
    <t>Exit position at minute 36.0 at level odds 2.72 - profit =</t>
  </si>
  <si>
    <t>['231023', 'Udinese v Lecce']</t>
  </si>
  <si>
    <t>Exit position at minute 22.0 at level odds 2.52 - profit =</t>
  </si>
  <si>
    <t>['240224', 'Alaves v Mallorca']</t>
  </si>
  <si>
    <t>Exit position at minute 41.0 at level odds 2.63 - profit =</t>
  </si>
  <si>
    <t>['240224', 'Houston Dynamo v Kansas City']</t>
  </si>
  <si>
    <t>Exit position at minute 27.0 at level odds 2.68 - profit =</t>
  </si>
  <si>
    <t>['240224', 'St Louis City SC v Real Salt Lake']</t>
  </si>
  <si>
    <t>Exit position at minute 35.0 at level odds 2.38 - profit =</t>
  </si>
  <si>
    <t>['240224', 'Sunderland v Swansea']</t>
  </si>
  <si>
    <t>Exit position at minute 19.0 at level odds 4.9 - profit =</t>
  </si>
  <si>
    <t>['240224', 'Watford v Huddersfield']</t>
  </si>
  <si>
    <t>Exit position at minute 28.0 at level odds 2.66 - profit =</t>
  </si>
  <si>
    <t>['241023', 'Dundee v Ross Co']</t>
  </si>
  <si>
    <t>Exit position at minute 15.0 at level odds 2.32 - profit =</t>
  </si>
  <si>
    <t>['251023', 'Bragantino SP v Atletico MG']</t>
  </si>
  <si>
    <t>Exit position at minute 16.0 at level odds 2.16 - profit =</t>
  </si>
  <si>
    <t>['251123', 'Birmingham v Sheff Wed']</t>
  </si>
  <si>
    <t>Exit position at minute 22.0 at level odds 2.72 - profit =</t>
  </si>
  <si>
    <t>['251123', 'Portsmouth v Blackpool']</t>
  </si>
  <si>
    <t>Exit position at minute 11.0 on away goal at odds 4.0 - profit =</t>
  </si>
  <si>
    <t>['251123', 'Union Berlin v Augsburg']</t>
  </si>
  <si>
    <t>Exit position at minute 15.0 at level odds 2.2 - profit =</t>
  </si>
  <si>
    <t>['251123', 'Wycombe v Reading']</t>
  </si>
  <si>
    <t>Exit position at minute 22.0 at level odds 2.42 - profit =</t>
  </si>
  <si>
    <t>['260823', 'Coventry v Sunderland']</t>
  </si>
  <si>
    <t>['260823', 'Exeter v Reading']</t>
  </si>
  <si>
    <t>['260823', 'FC Koln v Wolfsburg']</t>
  </si>
  <si>
    <t>Exit position at minute 20.0 on away goal at odds 2.42 - profit =</t>
  </si>
  <si>
    <t>['261023', 'KF Ballkani v FC Astana']</t>
  </si>
  <si>
    <t>Exit position at minute 10.0 on home goal at odds 2.28 - profit =</t>
  </si>
  <si>
    <t>['270124', 'Hearts v Aberdeen']</t>
  </si>
  <si>
    <t>Exit position at minute 18.0 at level odds 2.34 - profit =</t>
  </si>
  <si>
    <t>['270124', 'Mallorca v Betis']</t>
  </si>
  <si>
    <t>Exit position at minute 25.0 at level odds 2.52 - profit =</t>
  </si>
  <si>
    <t>['270823', 'Lazio v Genoa']</t>
  </si>
  <si>
    <t>['270823', 'Minnesota Utd v Seattle Sounders']</t>
  </si>
  <si>
    <t>Exit position at minute 16.0 at level odds 2.3 - profit =</t>
  </si>
  <si>
    <t>['280124', 'QPR v Huddersfield']</t>
  </si>
  <si>
    <t>Exit position at minute 36.0 at level odds 2.52 - profit =</t>
  </si>
  <si>
    <t>['281123', 'Exeter v Shrewsbury']</t>
  </si>
  <si>
    <t>Exit position at minute 21.0 at level odds 2.16 - profit =</t>
  </si>
  <si>
    <t>['290823', 'Port Vale v Crewe']</t>
  </si>
  <si>
    <t>['291223', 'Bristol Rovers v Charlton']</t>
  </si>
  <si>
    <t>Exit position at minute 16.0 at level odds 2.18 - profit =</t>
  </si>
  <si>
    <t>['291223', 'Lincoln v Northampton']</t>
  </si>
  <si>
    <t>['291223', 'Watford v Stoke']</t>
  </si>
  <si>
    <t>Exit position at minute 18.0 on home goal at odds 1.46 - profit =</t>
  </si>
  <si>
    <t>Exit position at minute 30.0 on home goal at odds 1.38 - profit =</t>
  </si>
  <si>
    <t>['300124', 'Livingston v Ross Co']</t>
  </si>
  <si>
    <t>Exit position at minute 16.0 at level odds 2.52 - profit =</t>
  </si>
  <si>
    <t>['301123', 'Cruzeiro MG v Athletico-PR']</t>
  </si>
  <si>
    <t>['301223', 'Cagliari v Empoli']</t>
  </si>
  <si>
    <t>Exit position at minute 25.0 at level odds 2.32 - profit =</t>
  </si>
  <si>
    <t>['301223', 'Verona v Salernitana']</t>
  </si>
  <si>
    <t>Exit position at minute 26.0 at level odds 2.45 - profit =</t>
  </si>
  <si>
    <t>Adjusted for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</si>
</sst>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opLeftCell="A58" zoomScaleNormal="100" workbookViewId="0">
      <selection activeCell="K76" activeCellId="1" sqref="D76 K76"/>
    </sheetView>
  </sheetViews>
  <sheetFormatPr defaultRowHeight="15" x14ac:dyDescent="0.25"/>
  <cols>
    <col min="1" max="1" width="40.5703125" bestFit="1" customWidth="1"/>
    <col min="2" max="2" width="56.85546875" bestFit="1" customWidth="1"/>
    <col min="3" max="3" width="12" bestFit="1" customWidth="1"/>
    <col min="4" max="5" width="12" customWidth="1"/>
    <col min="6" max="6" width="19.5703125" bestFit="1" customWidth="1"/>
    <col min="7" max="8" width="19.5703125" customWidth="1"/>
    <col min="9" max="9" width="12" bestFit="1" customWidth="1"/>
    <col min="10" max="10" width="12" customWidth="1"/>
    <col min="11" max="11" width="9.7109375" bestFit="1" customWidth="1"/>
    <col min="12" max="12" width="8.5703125" bestFit="1" customWidth="1"/>
    <col min="13" max="13" width="3" bestFit="1" customWidth="1"/>
  </cols>
  <sheetData>
    <row r="1" spans="1:13" x14ac:dyDescent="0.25">
      <c r="E1" t="s">
        <v>366</v>
      </c>
      <c r="J1" t="s">
        <v>366</v>
      </c>
    </row>
    <row r="2" spans="1:13" x14ac:dyDescent="0.25">
      <c r="A2" t="s">
        <v>0</v>
      </c>
      <c r="B2" t="s">
        <v>1</v>
      </c>
      <c r="C2">
        <v>7.2400000000000006E-2</v>
      </c>
      <c r="D2" s="4">
        <f>C2*H2</f>
        <v>8.6533864541833372E-2</v>
      </c>
      <c r="E2">
        <f>C2/G2</f>
        <v>8.6533864541833372E-2</v>
      </c>
      <c r="F2">
        <v>1.83666666666666</v>
      </c>
      <c r="G2">
        <f>F2-1</f>
        <v>0.83666666666666001</v>
      </c>
      <c r="H2" s="4">
        <f>1/G2</f>
        <v>1.1952191235059857</v>
      </c>
      <c r="I2" t="s">
        <v>2</v>
      </c>
      <c r="J2" s="4">
        <f>K2*H2</f>
        <v>4.9003984063745419E-3</v>
      </c>
      <c r="K2">
        <v>4.1000000000000003E-3</v>
      </c>
      <c r="L2" t="s">
        <v>3</v>
      </c>
      <c r="M2">
        <v>6</v>
      </c>
    </row>
    <row r="3" spans="1:13" x14ac:dyDescent="0.25">
      <c r="A3" t="s">
        <v>4</v>
      </c>
      <c r="B3" t="s">
        <v>5</v>
      </c>
      <c r="C3">
        <v>2.4299999999999999E-2</v>
      </c>
      <c r="D3" s="4">
        <f t="shared" ref="D3:D66" si="0">C3*H3</f>
        <v>2.7216725779354214E-2</v>
      </c>
      <c r="E3">
        <f t="shared" ref="E3:E66" si="1">C3/G3</f>
        <v>2.7216725779354214E-2</v>
      </c>
      <c r="F3">
        <v>1.89283333333333</v>
      </c>
      <c r="G3">
        <f t="shared" ref="G3:G66" si="2">F3-1</f>
        <v>0.89283333333333004</v>
      </c>
      <c r="H3" s="4">
        <f t="shared" ref="H3:H66" si="3">1/G3</f>
        <v>1.1200298674631364</v>
      </c>
      <c r="I3" t="s">
        <v>2</v>
      </c>
      <c r="J3" s="4">
        <f t="shared" ref="J3:J66" si="4">K3*H3</f>
        <v>1.7360462945678614E-3</v>
      </c>
      <c r="K3">
        <v>1.5499999999999999E-3</v>
      </c>
      <c r="L3" t="s">
        <v>3</v>
      </c>
      <c r="M3">
        <v>6</v>
      </c>
    </row>
    <row r="4" spans="1:13" x14ac:dyDescent="0.25">
      <c r="A4" t="s">
        <v>6</v>
      </c>
      <c r="B4" t="s">
        <v>7</v>
      </c>
      <c r="C4">
        <v>0.38229999999999997</v>
      </c>
      <c r="D4" s="4">
        <f t="shared" si="0"/>
        <v>0.6439640651319557</v>
      </c>
      <c r="E4">
        <f t="shared" si="1"/>
        <v>0.64396406513195559</v>
      </c>
      <c r="F4">
        <v>1.5936666666666599</v>
      </c>
      <c r="G4">
        <f t="shared" si="2"/>
        <v>0.5936666666666599</v>
      </c>
      <c r="H4" s="4">
        <f t="shared" si="3"/>
        <v>1.6844469399214117</v>
      </c>
      <c r="I4" t="s">
        <v>2</v>
      </c>
      <c r="J4" s="4">
        <f t="shared" si="4"/>
        <v>0.53809657495789498</v>
      </c>
      <c r="K4">
        <v>0.31945000000000001</v>
      </c>
      <c r="L4" t="s">
        <v>3</v>
      </c>
      <c r="M4">
        <v>6</v>
      </c>
    </row>
    <row r="5" spans="1:13" x14ac:dyDescent="0.25">
      <c r="A5" t="s">
        <v>8</v>
      </c>
      <c r="B5" t="s">
        <v>9</v>
      </c>
      <c r="C5">
        <v>8.4000000000000005E-2</v>
      </c>
      <c r="D5" s="4">
        <f t="shared" si="0"/>
        <v>0.10441267868241144</v>
      </c>
      <c r="E5">
        <f t="shared" si="1"/>
        <v>0.10441267868241144</v>
      </c>
      <c r="F5">
        <v>1.8045</v>
      </c>
      <c r="G5">
        <f t="shared" si="2"/>
        <v>0.80449999999999999</v>
      </c>
      <c r="H5" s="4">
        <f t="shared" si="3"/>
        <v>1.2430080795525171</v>
      </c>
      <c r="I5" t="s">
        <v>2</v>
      </c>
      <c r="J5" s="4">
        <f t="shared" si="4"/>
        <v>2.3088875077688007E-2</v>
      </c>
      <c r="K5">
        <v>1.8575000000000001E-2</v>
      </c>
      <c r="L5" t="s">
        <v>3</v>
      </c>
      <c r="M5">
        <v>16</v>
      </c>
    </row>
    <row r="6" spans="1:13" x14ac:dyDescent="0.25">
      <c r="A6" t="s">
        <v>10</v>
      </c>
      <c r="B6" t="s">
        <v>11</v>
      </c>
      <c r="C6">
        <v>0.41449999999999998</v>
      </c>
      <c r="D6" s="4">
        <f t="shared" si="0"/>
        <v>0.44474248927038629</v>
      </c>
      <c r="E6">
        <f t="shared" si="1"/>
        <v>0.44474248927038629</v>
      </c>
      <c r="F6">
        <v>1.9319999999999999</v>
      </c>
      <c r="G6">
        <f t="shared" si="2"/>
        <v>0.93199999999999994</v>
      </c>
      <c r="H6" s="4">
        <f t="shared" si="3"/>
        <v>1.0729613733905581</v>
      </c>
      <c r="I6" t="s">
        <v>2</v>
      </c>
      <c r="J6" s="4">
        <f t="shared" si="4"/>
        <v>0.27162017167381974</v>
      </c>
      <c r="K6">
        <v>0.25314999999999999</v>
      </c>
      <c r="L6" t="s">
        <v>3</v>
      </c>
      <c r="M6">
        <v>10</v>
      </c>
    </row>
    <row r="7" spans="1:13" x14ac:dyDescent="0.25">
      <c r="A7" t="s">
        <v>12</v>
      </c>
      <c r="B7" t="s">
        <v>13</v>
      </c>
      <c r="C7">
        <v>-1.8700000000000001E-2</v>
      </c>
      <c r="D7" s="4">
        <f t="shared" si="0"/>
        <v>-2.788270377733626E-2</v>
      </c>
      <c r="E7">
        <f t="shared" si="1"/>
        <v>-2.788270377733626E-2</v>
      </c>
      <c r="F7">
        <v>1.6706666666666601</v>
      </c>
      <c r="G7">
        <f t="shared" si="2"/>
        <v>0.67066666666666008</v>
      </c>
      <c r="H7" s="4">
        <f t="shared" si="3"/>
        <v>1.4910536779324202</v>
      </c>
      <c r="I7" t="s">
        <v>2</v>
      </c>
      <c r="J7" s="4">
        <f t="shared" si="4"/>
        <v>-1.9570079522863014E-2</v>
      </c>
      <c r="K7">
        <v>-1.3125E-2</v>
      </c>
      <c r="L7" t="s">
        <v>3</v>
      </c>
      <c r="M7">
        <v>6</v>
      </c>
    </row>
    <row r="8" spans="1:13" x14ac:dyDescent="0.25">
      <c r="A8" t="s">
        <v>14</v>
      </c>
      <c r="B8" t="s">
        <v>15</v>
      </c>
      <c r="C8">
        <v>7.4000000000000003E-3</v>
      </c>
      <c r="D8" s="4">
        <f t="shared" si="0"/>
        <v>8.2604651162791008E-3</v>
      </c>
      <c r="E8">
        <f t="shared" si="1"/>
        <v>8.2604651162791008E-3</v>
      </c>
      <c r="F8">
        <v>1.8958333333333299</v>
      </c>
      <c r="G8">
        <f t="shared" si="2"/>
        <v>0.89583333333332993</v>
      </c>
      <c r="H8" s="4">
        <f t="shared" si="3"/>
        <v>1.1162790697674461</v>
      </c>
      <c r="I8" t="s">
        <v>2</v>
      </c>
      <c r="J8" s="4">
        <f t="shared" si="4"/>
        <v>-2.0065116279069845E-2</v>
      </c>
      <c r="K8">
        <v>-1.7975000000000001E-2</v>
      </c>
      <c r="L8" t="s">
        <v>3</v>
      </c>
      <c r="M8">
        <v>6</v>
      </c>
    </row>
    <row r="9" spans="1:13" x14ac:dyDescent="0.25">
      <c r="A9" t="s">
        <v>16</v>
      </c>
      <c r="B9" t="s">
        <v>17</v>
      </c>
      <c r="C9">
        <v>8.2000000000000003E-2</v>
      </c>
      <c r="D9" s="4">
        <f t="shared" si="0"/>
        <v>9.9173553719008656E-2</v>
      </c>
      <c r="E9">
        <f t="shared" si="1"/>
        <v>9.917355371900867E-2</v>
      </c>
      <c r="F9">
        <v>1.82683333333333</v>
      </c>
      <c r="G9">
        <f t="shared" si="2"/>
        <v>0.82683333333332998</v>
      </c>
      <c r="H9" s="4">
        <f t="shared" si="3"/>
        <v>1.20943358193913</v>
      </c>
      <c r="I9" t="s">
        <v>2</v>
      </c>
      <c r="J9" s="4">
        <f t="shared" si="4"/>
        <v>5.8203991130820629E-2</v>
      </c>
      <c r="K9">
        <v>4.8125000000000001E-2</v>
      </c>
      <c r="L9" t="s">
        <v>3</v>
      </c>
      <c r="M9">
        <v>6</v>
      </c>
    </row>
    <row r="10" spans="1:13" x14ac:dyDescent="0.25">
      <c r="A10" t="s">
        <v>18</v>
      </c>
      <c r="B10" t="s">
        <v>19</v>
      </c>
      <c r="C10">
        <v>2.5499999999999998E-2</v>
      </c>
      <c r="D10" s="4">
        <f t="shared" si="0"/>
        <v>3.1009323064450874E-2</v>
      </c>
      <c r="E10">
        <f t="shared" si="1"/>
        <v>3.1009323064450874E-2</v>
      </c>
      <c r="F10">
        <v>1.82233333333333</v>
      </c>
      <c r="G10">
        <f t="shared" si="2"/>
        <v>0.82233333333333003</v>
      </c>
      <c r="H10" s="4">
        <f t="shared" si="3"/>
        <v>1.2160518848804265</v>
      </c>
      <c r="I10" t="s">
        <v>2</v>
      </c>
      <c r="J10" s="4">
        <f t="shared" si="4"/>
        <v>1.2586137008512414E-2</v>
      </c>
      <c r="K10">
        <v>1.035E-2</v>
      </c>
      <c r="L10" t="s">
        <v>3</v>
      </c>
      <c r="M10">
        <v>8</v>
      </c>
    </row>
    <row r="11" spans="1:13" x14ac:dyDescent="0.25">
      <c r="A11" t="s">
        <v>20</v>
      </c>
      <c r="B11" t="s">
        <v>21</v>
      </c>
      <c r="C11">
        <v>0.3538</v>
      </c>
      <c r="D11" s="4">
        <f t="shared" si="0"/>
        <v>0.53551967709384996</v>
      </c>
      <c r="E11">
        <f t="shared" si="1"/>
        <v>0.53551967709384996</v>
      </c>
      <c r="F11">
        <v>1.6606666666666601</v>
      </c>
      <c r="G11">
        <f t="shared" si="2"/>
        <v>0.66066666666666007</v>
      </c>
      <c r="H11" s="4">
        <f t="shared" si="3"/>
        <v>1.5136226034308931</v>
      </c>
      <c r="I11" t="s">
        <v>2</v>
      </c>
      <c r="J11" s="4">
        <f t="shared" si="4"/>
        <v>0.47478557013118533</v>
      </c>
      <c r="K11">
        <v>0.31367499999999998</v>
      </c>
      <c r="L11" t="s">
        <v>3</v>
      </c>
      <c r="M11">
        <v>6</v>
      </c>
    </row>
    <row r="12" spans="1:13" x14ac:dyDescent="0.25">
      <c r="A12" t="s">
        <v>22</v>
      </c>
      <c r="B12" t="s">
        <v>23</v>
      </c>
      <c r="C12">
        <v>0.16200000000000001</v>
      </c>
      <c r="D12" s="4">
        <f t="shared" si="0"/>
        <v>0.26241900647948307</v>
      </c>
      <c r="E12">
        <f t="shared" si="1"/>
        <v>0.26241900647948307</v>
      </c>
      <c r="F12">
        <v>1.61733333333333</v>
      </c>
      <c r="G12">
        <f t="shared" si="2"/>
        <v>0.61733333333332996</v>
      </c>
      <c r="H12" s="4">
        <f t="shared" si="3"/>
        <v>1.6198704103671795</v>
      </c>
      <c r="I12" t="s">
        <v>2</v>
      </c>
      <c r="J12" s="4">
        <f t="shared" si="4"/>
        <v>0.11399838012959025</v>
      </c>
      <c r="K12">
        <v>7.0374999999999993E-2</v>
      </c>
      <c r="L12" t="s">
        <v>3</v>
      </c>
      <c r="M12">
        <v>12</v>
      </c>
    </row>
    <row r="13" spans="1:13" x14ac:dyDescent="0.25">
      <c r="A13" t="s">
        <v>24</v>
      </c>
      <c r="B13" t="s">
        <v>25</v>
      </c>
      <c r="C13">
        <v>0.7127</v>
      </c>
      <c r="D13" s="4">
        <f t="shared" si="0"/>
        <v>1.2284401034185719</v>
      </c>
      <c r="E13">
        <f t="shared" si="1"/>
        <v>1.2284401034185719</v>
      </c>
      <c r="F13">
        <v>1.5801666666666601</v>
      </c>
      <c r="G13">
        <f t="shared" si="2"/>
        <v>0.58016666666666006</v>
      </c>
      <c r="H13" s="4">
        <f t="shared" si="3"/>
        <v>1.7236426314277702</v>
      </c>
      <c r="I13" t="s">
        <v>2</v>
      </c>
      <c r="J13" s="4">
        <f t="shared" si="4"/>
        <v>1.3628411376041523</v>
      </c>
      <c r="K13">
        <v>0.79067500000000002</v>
      </c>
      <c r="L13" t="s">
        <v>3</v>
      </c>
      <c r="M13">
        <v>8</v>
      </c>
    </row>
    <row r="14" spans="1:13" x14ac:dyDescent="0.25">
      <c r="A14" t="s">
        <v>26</v>
      </c>
      <c r="B14" t="s">
        <v>27</v>
      </c>
      <c r="C14">
        <v>4.7000000000000002E-3</v>
      </c>
      <c r="D14" s="4">
        <f t="shared" si="0"/>
        <v>4.7442799461642317E-3</v>
      </c>
      <c r="E14">
        <f t="shared" si="1"/>
        <v>4.7442799461642317E-3</v>
      </c>
      <c r="F14">
        <v>1.9906666666666599</v>
      </c>
      <c r="G14">
        <f t="shared" si="2"/>
        <v>0.99066666666665992</v>
      </c>
      <c r="H14" s="4">
        <f t="shared" si="3"/>
        <v>1.0094212651413259</v>
      </c>
      <c r="I14" t="s">
        <v>2</v>
      </c>
      <c r="J14" s="4">
        <f t="shared" si="4"/>
        <v>-1.7387281292059339E-2</v>
      </c>
      <c r="K14">
        <v>-1.7225000000000001E-2</v>
      </c>
      <c r="L14" t="s">
        <v>3</v>
      </c>
      <c r="M14">
        <v>6</v>
      </c>
    </row>
    <row r="15" spans="1:13" x14ac:dyDescent="0.25">
      <c r="A15" t="s">
        <v>28</v>
      </c>
      <c r="B15" t="s">
        <v>29</v>
      </c>
      <c r="C15">
        <v>3.1199999999999999E-2</v>
      </c>
      <c r="D15" s="4">
        <f t="shared" si="0"/>
        <v>3.7545126353790613E-2</v>
      </c>
      <c r="E15">
        <f t="shared" si="1"/>
        <v>3.7545126353790613E-2</v>
      </c>
      <c r="F15">
        <v>1.831</v>
      </c>
      <c r="G15">
        <f t="shared" si="2"/>
        <v>0.83099999999999996</v>
      </c>
      <c r="H15" s="4">
        <f t="shared" si="3"/>
        <v>1.2033694344163659</v>
      </c>
      <c r="I15" t="s">
        <v>2</v>
      </c>
      <c r="J15" s="4">
        <f t="shared" si="4"/>
        <v>1.5824308062575211E-2</v>
      </c>
      <c r="K15">
        <v>1.315E-2</v>
      </c>
      <c r="L15" t="s">
        <v>3</v>
      </c>
      <c r="M15">
        <v>6</v>
      </c>
    </row>
    <row r="16" spans="1:13" x14ac:dyDescent="0.25">
      <c r="A16" t="s">
        <v>30</v>
      </c>
      <c r="B16" t="s">
        <v>31</v>
      </c>
      <c r="C16">
        <v>0.43159999999999998</v>
      </c>
      <c r="D16" s="4">
        <f t="shared" si="0"/>
        <v>0.50946291560102697</v>
      </c>
      <c r="E16">
        <f t="shared" si="1"/>
        <v>0.50946291560102708</v>
      </c>
      <c r="F16">
        <v>1.84716666666666</v>
      </c>
      <c r="G16">
        <f t="shared" si="2"/>
        <v>0.84716666666665996</v>
      </c>
      <c r="H16" s="4">
        <f t="shared" si="3"/>
        <v>1.180405272476893</v>
      </c>
      <c r="I16" t="s">
        <v>2</v>
      </c>
      <c r="J16" s="4">
        <f t="shared" si="4"/>
        <v>0.28866810938422416</v>
      </c>
      <c r="K16">
        <v>0.24454999999999999</v>
      </c>
      <c r="L16" t="s">
        <v>3</v>
      </c>
      <c r="M16">
        <v>6</v>
      </c>
    </row>
    <row r="17" spans="1:13" x14ac:dyDescent="0.25">
      <c r="A17" t="s">
        <v>32</v>
      </c>
      <c r="B17" t="s">
        <v>33</v>
      </c>
      <c r="C17">
        <v>0.15379999999999999</v>
      </c>
      <c r="D17" s="4">
        <f t="shared" si="0"/>
        <v>0.21174850849013405</v>
      </c>
      <c r="E17">
        <f t="shared" si="1"/>
        <v>0.21174850849013407</v>
      </c>
      <c r="F17">
        <v>1.7263333333333299</v>
      </c>
      <c r="G17">
        <f t="shared" si="2"/>
        <v>0.72633333333332994</v>
      </c>
      <c r="H17" s="4">
        <f t="shared" si="3"/>
        <v>1.3767783386874777</v>
      </c>
      <c r="I17" t="s">
        <v>2</v>
      </c>
      <c r="J17" s="4">
        <f t="shared" si="4"/>
        <v>4.4229004130335224E-2</v>
      </c>
      <c r="K17">
        <v>3.2125000000000001E-2</v>
      </c>
      <c r="L17" t="s">
        <v>3</v>
      </c>
      <c r="M17">
        <v>6</v>
      </c>
    </row>
    <row r="18" spans="1:13" x14ac:dyDescent="0.25">
      <c r="A18" t="s">
        <v>34</v>
      </c>
      <c r="B18" t="s">
        <v>35</v>
      </c>
      <c r="C18">
        <v>4.3900000000000002E-2</v>
      </c>
      <c r="D18" s="4">
        <f t="shared" si="0"/>
        <v>8.1396786155748357E-2</v>
      </c>
      <c r="E18">
        <f t="shared" si="1"/>
        <v>8.1396786155748357E-2</v>
      </c>
      <c r="F18">
        <v>1.5393333333333299</v>
      </c>
      <c r="G18">
        <f t="shared" si="2"/>
        <v>0.53933333333332989</v>
      </c>
      <c r="H18" s="4">
        <f t="shared" si="3"/>
        <v>1.8541409147095298</v>
      </c>
      <c r="I18" t="s">
        <v>2</v>
      </c>
      <c r="J18" s="4">
        <f t="shared" si="4"/>
        <v>1.2237330037082897E-2</v>
      </c>
      <c r="K18">
        <v>6.6E-3</v>
      </c>
      <c r="L18" t="s">
        <v>3</v>
      </c>
      <c r="M18">
        <v>8</v>
      </c>
    </row>
    <row r="19" spans="1:13" x14ac:dyDescent="0.25">
      <c r="A19" t="s">
        <v>36</v>
      </c>
      <c r="B19" t="s">
        <v>37</v>
      </c>
      <c r="C19">
        <v>7.5800000000000006E-2</v>
      </c>
      <c r="D19" s="4">
        <f t="shared" si="0"/>
        <v>8.3865019361977086E-2</v>
      </c>
      <c r="E19">
        <f t="shared" si="1"/>
        <v>8.3865019361977086E-2</v>
      </c>
      <c r="F19">
        <v>1.9038333333333299</v>
      </c>
      <c r="G19">
        <f t="shared" si="2"/>
        <v>0.90383333333332994</v>
      </c>
      <c r="H19" s="4">
        <f t="shared" si="3"/>
        <v>1.1063986723215973</v>
      </c>
      <c r="I19" t="s">
        <v>2</v>
      </c>
      <c r="J19" s="4">
        <f t="shared" si="4"/>
        <v>1.7508758989489275E-2</v>
      </c>
      <c r="K19">
        <v>1.5824999999999999E-2</v>
      </c>
      <c r="L19" t="s">
        <v>3</v>
      </c>
      <c r="M19">
        <v>6</v>
      </c>
    </row>
    <row r="20" spans="1:13" x14ac:dyDescent="0.25">
      <c r="A20" t="s">
        <v>38</v>
      </c>
      <c r="B20" t="s">
        <v>39</v>
      </c>
      <c r="C20">
        <v>0.45369999999999999</v>
      </c>
      <c r="D20" s="4">
        <f t="shared" si="0"/>
        <v>0.54662650602409635</v>
      </c>
      <c r="E20">
        <f t="shared" si="1"/>
        <v>0.54662650602409635</v>
      </c>
      <c r="F20">
        <v>1.83</v>
      </c>
      <c r="G20">
        <f t="shared" si="2"/>
        <v>0.83000000000000007</v>
      </c>
      <c r="H20" s="4">
        <f t="shared" si="3"/>
        <v>1.2048192771084336</v>
      </c>
      <c r="I20" t="s">
        <v>2</v>
      </c>
      <c r="J20" s="4">
        <f t="shared" si="4"/>
        <v>0.32105421686746988</v>
      </c>
      <c r="K20">
        <v>0.26647500000000002</v>
      </c>
      <c r="L20" t="s">
        <v>3</v>
      </c>
      <c r="M20">
        <v>6</v>
      </c>
    </row>
    <row r="21" spans="1:13" x14ac:dyDescent="0.25">
      <c r="A21" t="s">
        <v>40</v>
      </c>
      <c r="B21" t="s">
        <v>41</v>
      </c>
      <c r="C21">
        <v>1.41E-2</v>
      </c>
      <c r="D21" s="4">
        <f t="shared" si="0"/>
        <v>1.7115112279991972E-2</v>
      </c>
      <c r="E21">
        <f t="shared" si="1"/>
        <v>1.7115112279991976E-2</v>
      </c>
      <c r="F21">
        <v>1.8238333333333301</v>
      </c>
      <c r="G21">
        <f t="shared" si="2"/>
        <v>0.82383333333333009</v>
      </c>
      <c r="H21" s="4">
        <f t="shared" si="3"/>
        <v>1.2138377503540407</v>
      </c>
      <c r="I21" t="s">
        <v>2</v>
      </c>
      <c r="J21" s="4">
        <f t="shared" si="4"/>
        <v>-6.0691887517702039E-4</v>
      </c>
      <c r="K21">
        <v>-5.0000000000000001E-4</v>
      </c>
      <c r="L21" t="s">
        <v>3</v>
      </c>
      <c r="M21">
        <v>6</v>
      </c>
    </row>
    <row r="22" spans="1:13" x14ac:dyDescent="0.25">
      <c r="A22" t="s">
        <v>42</v>
      </c>
      <c r="B22" t="s">
        <v>43</v>
      </c>
      <c r="C22">
        <v>4.3099999999999999E-2</v>
      </c>
      <c r="D22" s="4">
        <f t="shared" si="0"/>
        <v>4.8174366616989928E-2</v>
      </c>
      <c r="E22">
        <f t="shared" si="1"/>
        <v>4.8174366616989921E-2</v>
      </c>
      <c r="F22">
        <v>1.8946666666666601</v>
      </c>
      <c r="G22">
        <f t="shared" si="2"/>
        <v>0.89466666666666006</v>
      </c>
      <c r="H22" s="4">
        <f t="shared" si="3"/>
        <v>1.1177347242921096</v>
      </c>
      <c r="I22" t="s">
        <v>2</v>
      </c>
      <c r="J22" s="4">
        <f t="shared" si="4"/>
        <v>9.5286885245902345E-3</v>
      </c>
      <c r="K22">
        <v>8.5249999999999996E-3</v>
      </c>
      <c r="L22" t="s">
        <v>3</v>
      </c>
      <c r="M22">
        <v>6</v>
      </c>
    </row>
    <row r="23" spans="1:13" x14ac:dyDescent="0.25">
      <c r="A23" t="s">
        <v>44</v>
      </c>
      <c r="B23" t="s">
        <v>45</v>
      </c>
      <c r="C23">
        <v>0.47639999999999999</v>
      </c>
      <c r="D23" s="4">
        <f t="shared" si="0"/>
        <v>0.5083407433754259</v>
      </c>
      <c r="E23">
        <f t="shared" si="1"/>
        <v>0.50834074337542601</v>
      </c>
      <c r="F23">
        <v>1.93716666666666</v>
      </c>
      <c r="G23">
        <f t="shared" si="2"/>
        <v>0.93716666666666004</v>
      </c>
      <c r="H23" s="4">
        <f t="shared" si="3"/>
        <v>1.067046060821633</v>
      </c>
      <c r="I23" t="s">
        <v>2</v>
      </c>
      <c r="J23" s="4">
        <f t="shared" si="4"/>
        <v>0.29357104748355178</v>
      </c>
      <c r="K23">
        <v>0.27512500000000001</v>
      </c>
      <c r="L23" t="s">
        <v>3</v>
      </c>
      <c r="M23">
        <v>6</v>
      </c>
    </row>
    <row r="24" spans="1:13" x14ac:dyDescent="0.25">
      <c r="A24" t="s">
        <v>46</v>
      </c>
      <c r="B24" t="s">
        <v>47</v>
      </c>
      <c r="C24">
        <v>0.38879999999999998</v>
      </c>
      <c r="D24" s="4">
        <f t="shared" si="0"/>
        <v>0.39418722541399254</v>
      </c>
      <c r="E24">
        <f t="shared" si="1"/>
        <v>0.39418722541399254</v>
      </c>
      <c r="F24">
        <v>1.98633333333333</v>
      </c>
      <c r="G24">
        <f t="shared" si="2"/>
        <v>0.98633333333332995</v>
      </c>
      <c r="H24" s="4">
        <f t="shared" si="3"/>
        <v>1.0138560324433965</v>
      </c>
      <c r="I24" t="s">
        <v>2</v>
      </c>
      <c r="J24" s="4">
        <f t="shared" si="4"/>
        <v>0.19448293342345452</v>
      </c>
      <c r="K24">
        <v>0.191825</v>
      </c>
      <c r="L24" t="s">
        <v>3</v>
      </c>
      <c r="M24">
        <v>8</v>
      </c>
    </row>
    <row r="25" spans="1:13" x14ac:dyDescent="0.25">
      <c r="A25" t="s">
        <v>48</v>
      </c>
      <c r="B25" t="s">
        <v>49</v>
      </c>
      <c r="C25">
        <v>1.0500000000000001E-2</v>
      </c>
      <c r="D25" s="4">
        <f t="shared" si="0"/>
        <v>1.4350797266514937E-2</v>
      </c>
      <c r="E25">
        <f t="shared" si="1"/>
        <v>1.4350797266514937E-2</v>
      </c>
      <c r="F25">
        <v>1.73166666666666</v>
      </c>
      <c r="G25">
        <f t="shared" si="2"/>
        <v>0.73166666666666003</v>
      </c>
      <c r="H25" s="4">
        <f t="shared" si="3"/>
        <v>1.3667425968109463</v>
      </c>
      <c r="I25" t="s">
        <v>2</v>
      </c>
      <c r="J25" s="4">
        <f t="shared" si="4"/>
        <v>-3.9977220956720185E-3</v>
      </c>
      <c r="K25">
        <v>-2.9250000000000001E-3</v>
      </c>
      <c r="L25" t="s">
        <v>3</v>
      </c>
      <c r="M25">
        <v>12</v>
      </c>
    </row>
    <row r="26" spans="1:13" x14ac:dyDescent="0.25">
      <c r="A26" t="s">
        <v>50</v>
      </c>
      <c r="B26" t="s">
        <v>51</v>
      </c>
      <c r="C26">
        <v>1.21E-2</v>
      </c>
      <c r="D26" s="4">
        <f t="shared" si="0"/>
        <v>1.4798206278027025E-2</v>
      </c>
      <c r="E26">
        <f t="shared" si="1"/>
        <v>1.4798206278027025E-2</v>
      </c>
      <c r="F26">
        <v>1.8176666666666601</v>
      </c>
      <c r="G26">
        <f t="shared" si="2"/>
        <v>0.8176666666666601</v>
      </c>
      <c r="H26" s="4">
        <f t="shared" si="3"/>
        <v>1.2229922543823988</v>
      </c>
      <c r="I26" t="s">
        <v>2</v>
      </c>
      <c r="J26" s="4">
        <f t="shared" si="4"/>
        <v>-1.3238891153689467E-2</v>
      </c>
      <c r="K26">
        <v>-1.0825E-2</v>
      </c>
      <c r="L26" t="s">
        <v>3</v>
      </c>
      <c r="M26">
        <v>10</v>
      </c>
    </row>
    <row r="27" spans="1:13" x14ac:dyDescent="0.25">
      <c r="A27" t="s">
        <v>52</v>
      </c>
      <c r="B27" t="s">
        <v>53</v>
      </c>
      <c r="C27">
        <v>2.1700000000000001E-2</v>
      </c>
      <c r="D27" s="4">
        <f t="shared" si="0"/>
        <v>3.1335740072202176E-2</v>
      </c>
      <c r="E27">
        <f t="shared" si="1"/>
        <v>3.1335740072202169E-2</v>
      </c>
      <c r="F27">
        <v>1.6924999999999999</v>
      </c>
      <c r="G27">
        <f t="shared" si="2"/>
        <v>0.69249999999999989</v>
      </c>
      <c r="H27" s="4">
        <f t="shared" si="3"/>
        <v>1.4440433212996393</v>
      </c>
      <c r="I27" t="s">
        <v>2</v>
      </c>
      <c r="J27" s="4">
        <f t="shared" si="4"/>
        <v>-1.8014440433213E-2</v>
      </c>
      <c r="K27">
        <v>-1.2475E-2</v>
      </c>
      <c r="L27" t="s">
        <v>3</v>
      </c>
      <c r="M27">
        <v>12</v>
      </c>
    </row>
    <row r="28" spans="1:13" x14ac:dyDescent="0.25">
      <c r="A28" t="s">
        <v>54</v>
      </c>
      <c r="B28" t="s">
        <v>55</v>
      </c>
      <c r="C28">
        <v>8.0000000000000002E-3</v>
      </c>
      <c r="D28" s="4">
        <f t="shared" si="0"/>
        <v>1.0446137105549555E-2</v>
      </c>
      <c r="E28">
        <f t="shared" si="1"/>
        <v>1.0446137105549556E-2</v>
      </c>
      <c r="F28">
        <v>1.76583333333333</v>
      </c>
      <c r="G28">
        <f t="shared" si="2"/>
        <v>0.76583333333333004</v>
      </c>
      <c r="H28" s="4">
        <f t="shared" si="3"/>
        <v>1.3057671381936944</v>
      </c>
      <c r="I28" t="s">
        <v>2</v>
      </c>
      <c r="J28" s="4">
        <f t="shared" si="4"/>
        <v>-3.656147986942344E-3</v>
      </c>
      <c r="K28">
        <v>-2.8E-3</v>
      </c>
      <c r="L28" t="s">
        <v>3</v>
      </c>
      <c r="M28">
        <v>16</v>
      </c>
    </row>
    <row r="29" spans="1:13" x14ac:dyDescent="0.25">
      <c r="A29" t="s">
        <v>56</v>
      </c>
      <c r="B29" t="s">
        <v>57</v>
      </c>
      <c r="C29">
        <v>9.7000000000000003E-3</v>
      </c>
      <c r="D29" s="4">
        <f t="shared" si="0"/>
        <v>9.8912304554725355E-3</v>
      </c>
      <c r="E29">
        <f t="shared" si="1"/>
        <v>9.8912304554725355E-3</v>
      </c>
      <c r="F29">
        <v>1.9806666666666599</v>
      </c>
      <c r="G29">
        <f t="shared" si="2"/>
        <v>0.98066666666665991</v>
      </c>
      <c r="H29" s="4">
        <f t="shared" si="3"/>
        <v>1.0197144799456221</v>
      </c>
      <c r="I29" t="s">
        <v>2</v>
      </c>
      <c r="J29" s="4">
        <f t="shared" si="4"/>
        <v>-1.3689666893269977E-2</v>
      </c>
      <c r="K29">
        <v>-1.3424999999999999E-2</v>
      </c>
      <c r="L29" t="s">
        <v>3</v>
      </c>
      <c r="M29">
        <v>20</v>
      </c>
    </row>
    <row r="30" spans="1:13" x14ac:dyDescent="0.25">
      <c r="A30" t="s">
        <v>58</v>
      </c>
      <c r="B30" t="s">
        <v>47</v>
      </c>
      <c r="C30">
        <v>0.43880000000000002</v>
      </c>
      <c r="D30" s="4">
        <f t="shared" si="0"/>
        <v>0.53263200485535311</v>
      </c>
      <c r="E30">
        <f t="shared" si="1"/>
        <v>0.53263200485535311</v>
      </c>
      <c r="F30">
        <v>1.8238333333333301</v>
      </c>
      <c r="G30">
        <f t="shared" si="2"/>
        <v>0.82383333333333009</v>
      </c>
      <c r="H30" s="4">
        <f t="shared" si="3"/>
        <v>1.2138377503540407</v>
      </c>
      <c r="I30" t="s">
        <v>2</v>
      </c>
      <c r="J30" s="4">
        <f t="shared" si="4"/>
        <v>0.37835322678535449</v>
      </c>
      <c r="K30">
        <v>0.31169999999999998</v>
      </c>
      <c r="L30" t="s">
        <v>3</v>
      </c>
      <c r="M30">
        <v>8</v>
      </c>
    </row>
    <row r="31" spans="1:13" x14ac:dyDescent="0.25">
      <c r="A31" t="s">
        <v>59</v>
      </c>
      <c r="B31" t="s">
        <v>60</v>
      </c>
      <c r="C31">
        <v>0.31990000000000002</v>
      </c>
      <c r="D31" s="4">
        <f t="shared" si="0"/>
        <v>0.38257923061590898</v>
      </c>
      <c r="E31">
        <f t="shared" si="1"/>
        <v>0.38257923061590898</v>
      </c>
      <c r="F31">
        <v>1.8361666666666601</v>
      </c>
      <c r="G31">
        <f t="shared" si="2"/>
        <v>0.83616666666666006</v>
      </c>
      <c r="H31" s="4">
        <f t="shared" si="3"/>
        <v>1.1959338249950264</v>
      </c>
      <c r="I31" t="s">
        <v>2</v>
      </c>
      <c r="J31" s="4">
        <f t="shared" si="4"/>
        <v>0.15735499302372061</v>
      </c>
      <c r="K31">
        <v>0.131575</v>
      </c>
      <c r="L31" t="s">
        <v>3</v>
      </c>
      <c r="M31">
        <v>10</v>
      </c>
    </row>
    <row r="32" spans="1:13" x14ac:dyDescent="0.25">
      <c r="A32" t="s">
        <v>61</v>
      </c>
      <c r="B32" t="s">
        <v>62</v>
      </c>
      <c r="C32">
        <v>-4.2799999999999998E-2</v>
      </c>
      <c r="D32" s="4">
        <f t="shared" si="0"/>
        <v>-5.2547575199508895E-2</v>
      </c>
      <c r="E32">
        <f t="shared" si="1"/>
        <v>-5.2547575199508902E-2</v>
      </c>
      <c r="F32">
        <v>1.8145</v>
      </c>
      <c r="G32">
        <f t="shared" si="2"/>
        <v>0.8145</v>
      </c>
      <c r="H32" s="4">
        <f t="shared" si="3"/>
        <v>1.2277470841006752</v>
      </c>
      <c r="I32" t="s">
        <v>2</v>
      </c>
      <c r="J32" s="4">
        <f t="shared" si="4"/>
        <v>0.91813996316758739</v>
      </c>
      <c r="K32">
        <v>0.74782499999999996</v>
      </c>
      <c r="L32" t="s">
        <v>3</v>
      </c>
      <c r="M32">
        <v>6</v>
      </c>
    </row>
    <row r="33" spans="1:13" x14ac:dyDescent="0.25">
      <c r="A33" t="s">
        <v>63</v>
      </c>
      <c r="B33" t="s">
        <v>64</v>
      </c>
      <c r="C33">
        <v>-0.42649999999999999</v>
      </c>
      <c r="D33" s="4">
        <f t="shared" si="0"/>
        <v>-0.45372340425531915</v>
      </c>
      <c r="E33">
        <f t="shared" si="1"/>
        <v>-0.45372340425531915</v>
      </c>
      <c r="F33">
        <v>1.94</v>
      </c>
      <c r="G33">
        <f t="shared" si="2"/>
        <v>0.94</v>
      </c>
      <c r="H33" s="4">
        <f t="shared" si="3"/>
        <v>1.0638297872340425</v>
      </c>
      <c r="I33" t="s">
        <v>2</v>
      </c>
      <c r="J33" s="4">
        <f t="shared" si="4"/>
        <v>-0.1548404255319149</v>
      </c>
      <c r="K33">
        <v>-0.14555000000000001</v>
      </c>
      <c r="L33" t="s">
        <v>3</v>
      </c>
      <c r="M33">
        <v>8</v>
      </c>
    </row>
    <row r="34" spans="1:13" x14ac:dyDescent="0.25">
      <c r="A34" t="s">
        <v>65</v>
      </c>
      <c r="B34" t="s">
        <v>27</v>
      </c>
      <c r="C34">
        <v>-8.0000000000000004E-4</v>
      </c>
      <c r="D34" s="4">
        <f t="shared" si="0"/>
        <v>-7.9880179730404388E-4</v>
      </c>
      <c r="E34">
        <f t="shared" si="1"/>
        <v>-7.9880179730404388E-4</v>
      </c>
      <c r="F34">
        <v>2.0015000000000001</v>
      </c>
      <c r="G34">
        <f t="shared" si="2"/>
        <v>1.0015000000000001</v>
      </c>
      <c r="H34" s="4">
        <f t="shared" si="3"/>
        <v>0.99850224663005482</v>
      </c>
      <c r="I34" t="s">
        <v>2</v>
      </c>
      <c r="J34" s="4">
        <f t="shared" si="4"/>
        <v>-1.4827758362456315E-2</v>
      </c>
      <c r="K34">
        <v>-1.485E-2</v>
      </c>
      <c r="L34" t="s">
        <v>3</v>
      </c>
      <c r="M34">
        <v>6</v>
      </c>
    </row>
    <row r="35" spans="1:13" x14ac:dyDescent="0.25">
      <c r="A35" t="s">
        <v>66</v>
      </c>
      <c r="B35" t="s">
        <v>67</v>
      </c>
      <c r="C35">
        <v>6.8999999999999999E-3</v>
      </c>
      <c r="D35" s="4">
        <f t="shared" si="0"/>
        <v>8.7600507829031626E-3</v>
      </c>
      <c r="E35">
        <f t="shared" si="1"/>
        <v>8.7600507829031626E-3</v>
      </c>
      <c r="F35">
        <v>1.7876666666666601</v>
      </c>
      <c r="G35">
        <f t="shared" si="2"/>
        <v>0.78766666666666008</v>
      </c>
      <c r="H35" s="4">
        <f t="shared" si="3"/>
        <v>1.2695725772323425</v>
      </c>
      <c r="I35" t="s">
        <v>2</v>
      </c>
      <c r="J35" s="4">
        <f t="shared" si="4"/>
        <v>3.8087177316970271E-4</v>
      </c>
      <c r="K35">
        <v>2.9999999999999997E-4</v>
      </c>
      <c r="L35" t="s">
        <v>3</v>
      </c>
      <c r="M35">
        <v>8</v>
      </c>
    </row>
    <row r="36" spans="1:13" x14ac:dyDescent="0.25">
      <c r="A36" t="s">
        <v>68</v>
      </c>
      <c r="B36" t="s">
        <v>69</v>
      </c>
      <c r="C36">
        <v>1.47E-2</v>
      </c>
      <c r="D36" s="4">
        <f t="shared" si="0"/>
        <v>1.4554455445544557E-2</v>
      </c>
      <c r="E36">
        <f t="shared" si="1"/>
        <v>1.4554455445544557E-2</v>
      </c>
      <c r="F36">
        <v>2.0099999999999998</v>
      </c>
      <c r="G36">
        <f t="shared" si="2"/>
        <v>1.0099999999999998</v>
      </c>
      <c r="H36" s="4">
        <f t="shared" si="3"/>
        <v>0.99009900990099031</v>
      </c>
      <c r="I36" t="s">
        <v>2</v>
      </c>
      <c r="J36" s="4">
        <f t="shared" si="4"/>
        <v>-4.1336633663366347E-3</v>
      </c>
      <c r="K36">
        <v>-4.1749999999999999E-3</v>
      </c>
      <c r="L36" t="s">
        <v>3</v>
      </c>
      <c r="M36">
        <v>6</v>
      </c>
    </row>
    <row r="37" spans="1:13" x14ac:dyDescent="0.25">
      <c r="A37" t="s">
        <v>70</v>
      </c>
      <c r="B37" t="s">
        <v>71</v>
      </c>
      <c r="C37">
        <v>0.13869999999999999</v>
      </c>
      <c r="D37" s="4">
        <f t="shared" si="0"/>
        <v>0.16118535735037767</v>
      </c>
      <c r="E37">
        <f t="shared" si="1"/>
        <v>0.16118535735037767</v>
      </c>
      <c r="F37">
        <v>1.8605</v>
      </c>
      <c r="G37">
        <f t="shared" si="2"/>
        <v>0.86050000000000004</v>
      </c>
      <c r="H37" s="4">
        <f t="shared" si="3"/>
        <v>1.1621150493898895</v>
      </c>
      <c r="I37" t="s">
        <v>2</v>
      </c>
      <c r="J37" s="4">
        <f t="shared" si="4"/>
        <v>2.1789657176060427E-2</v>
      </c>
      <c r="K37">
        <v>1.8749999999999999E-2</v>
      </c>
      <c r="L37" t="s">
        <v>3</v>
      </c>
      <c r="M37">
        <v>6</v>
      </c>
    </row>
    <row r="38" spans="1:13" x14ac:dyDescent="0.25">
      <c r="A38" t="s">
        <v>72</v>
      </c>
      <c r="B38" t="s">
        <v>73</v>
      </c>
      <c r="C38">
        <v>2.8199999999999999E-2</v>
      </c>
      <c r="D38" s="4">
        <f t="shared" si="0"/>
        <v>4.672742336371169E-2</v>
      </c>
      <c r="E38">
        <f t="shared" si="1"/>
        <v>4.672742336371169E-2</v>
      </c>
      <c r="F38">
        <v>1.6034999999999999</v>
      </c>
      <c r="G38">
        <f t="shared" si="2"/>
        <v>0.60349999999999993</v>
      </c>
      <c r="H38" s="4">
        <f t="shared" si="3"/>
        <v>1.6570008285004145</v>
      </c>
      <c r="I38" t="s">
        <v>2</v>
      </c>
      <c r="J38" s="4">
        <f t="shared" si="4"/>
        <v>2.3073736536868273E-2</v>
      </c>
      <c r="K38">
        <v>1.3925E-2</v>
      </c>
      <c r="L38" t="s">
        <v>3</v>
      </c>
      <c r="M38">
        <v>10</v>
      </c>
    </row>
    <row r="39" spans="1:13" x14ac:dyDescent="0.25">
      <c r="A39" t="s">
        <v>74</v>
      </c>
      <c r="B39" t="s">
        <v>75</v>
      </c>
      <c r="C39">
        <v>0.44040000000000001</v>
      </c>
      <c r="D39" s="4">
        <f t="shared" si="0"/>
        <v>0.45938803894297958</v>
      </c>
      <c r="E39">
        <f t="shared" si="1"/>
        <v>0.45938803894297964</v>
      </c>
      <c r="F39">
        <v>1.9586666666666599</v>
      </c>
      <c r="G39">
        <f t="shared" si="2"/>
        <v>0.95866666666665989</v>
      </c>
      <c r="H39" s="4">
        <f t="shared" si="3"/>
        <v>1.0431154381084913</v>
      </c>
      <c r="I39" t="s">
        <v>2</v>
      </c>
      <c r="J39" s="4">
        <f t="shared" si="4"/>
        <v>0.26276077885952898</v>
      </c>
      <c r="K39">
        <v>0.25190000000000001</v>
      </c>
      <c r="L39" t="s">
        <v>3</v>
      </c>
      <c r="M39">
        <v>10</v>
      </c>
    </row>
    <row r="40" spans="1:13" x14ac:dyDescent="0.25">
      <c r="A40" t="s">
        <v>76</v>
      </c>
      <c r="B40" t="s">
        <v>77</v>
      </c>
      <c r="C40">
        <v>2.4500000000000001E-2</v>
      </c>
      <c r="D40" s="4">
        <f t="shared" si="0"/>
        <v>4.4464609800362979E-2</v>
      </c>
      <c r="E40">
        <f t="shared" si="1"/>
        <v>4.4464609800362986E-2</v>
      </c>
      <c r="F40">
        <v>1.5509999999999999</v>
      </c>
      <c r="G40">
        <f t="shared" si="2"/>
        <v>0.55099999999999993</v>
      </c>
      <c r="H40" s="4">
        <f t="shared" si="3"/>
        <v>1.8148820326678767</v>
      </c>
      <c r="I40" t="s">
        <v>2</v>
      </c>
      <c r="J40" s="4">
        <f t="shared" si="4"/>
        <v>2.4274047186932851E-2</v>
      </c>
      <c r="K40">
        <v>1.3375E-2</v>
      </c>
      <c r="L40" t="s">
        <v>3</v>
      </c>
      <c r="M40">
        <v>6</v>
      </c>
    </row>
    <row r="41" spans="1:13" x14ac:dyDescent="0.25">
      <c r="A41" t="s">
        <v>78</v>
      </c>
      <c r="B41" t="s">
        <v>79</v>
      </c>
      <c r="C41">
        <v>6.7299999999999999E-2</v>
      </c>
      <c r="D41" s="4">
        <f t="shared" si="0"/>
        <v>0.12486085343228202</v>
      </c>
      <c r="E41">
        <f t="shared" si="1"/>
        <v>0.12486085343228202</v>
      </c>
      <c r="F41">
        <v>1.5389999999999999</v>
      </c>
      <c r="G41">
        <f t="shared" si="2"/>
        <v>0.53899999999999992</v>
      </c>
      <c r="H41" s="4">
        <f t="shared" si="3"/>
        <v>1.8552875695732842</v>
      </c>
      <c r="I41" t="s">
        <v>2</v>
      </c>
      <c r="J41" s="4">
        <f t="shared" si="4"/>
        <v>1.2894248608534324E-2</v>
      </c>
      <c r="K41">
        <v>6.9499999999999996E-3</v>
      </c>
      <c r="L41" t="s">
        <v>3</v>
      </c>
      <c r="M41">
        <v>6</v>
      </c>
    </row>
    <row r="42" spans="1:13" x14ac:dyDescent="0.25">
      <c r="A42" t="s">
        <v>80</v>
      </c>
      <c r="B42" t="s">
        <v>81</v>
      </c>
      <c r="C42">
        <v>-0.40110000000000001</v>
      </c>
      <c r="D42" s="4">
        <f t="shared" si="0"/>
        <v>-0.44295969077857539</v>
      </c>
      <c r="E42">
        <f t="shared" si="1"/>
        <v>-0.44295969077857539</v>
      </c>
      <c r="F42">
        <v>1.9055</v>
      </c>
      <c r="G42">
        <f t="shared" si="2"/>
        <v>0.90549999999999997</v>
      </c>
      <c r="H42" s="4">
        <f t="shared" si="3"/>
        <v>1.1043622308117063</v>
      </c>
      <c r="I42" t="s">
        <v>2</v>
      </c>
      <c r="J42" s="4">
        <f t="shared" si="4"/>
        <v>-0.15999447818884593</v>
      </c>
      <c r="K42">
        <v>-0.144875</v>
      </c>
      <c r="L42" t="s">
        <v>3</v>
      </c>
      <c r="M42">
        <v>6</v>
      </c>
    </row>
    <row r="43" spans="1:13" x14ac:dyDescent="0.25">
      <c r="A43" t="s">
        <v>82</v>
      </c>
      <c r="B43" t="s">
        <v>83</v>
      </c>
      <c r="C43">
        <v>5.1999999999999998E-3</v>
      </c>
      <c r="D43" s="4">
        <f t="shared" si="0"/>
        <v>7.9836233367451791E-3</v>
      </c>
      <c r="E43">
        <f t="shared" si="1"/>
        <v>7.9836233367451791E-3</v>
      </c>
      <c r="F43">
        <v>1.65133333333333</v>
      </c>
      <c r="G43">
        <f t="shared" si="2"/>
        <v>0.65133333333332999</v>
      </c>
      <c r="H43" s="4">
        <f t="shared" si="3"/>
        <v>1.5353121801433036</v>
      </c>
      <c r="I43" t="s">
        <v>2</v>
      </c>
      <c r="J43" s="4">
        <f t="shared" si="4"/>
        <v>-1.7157113613101415E-2</v>
      </c>
      <c r="K43">
        <v>-1.1174999999999999E-2</v>
      </c>
      <c r="L43" t="s">
        <v>3</v>
      </c>
      <c r="M43">
        <v>6</v>
      </c>
    </row>
    <row r="44" spans="1:13" x14ac:dyDescent="0.25">
      <c r="A44" t="s">
        <v>84</v>
      </c>
      <c r="B44" t="s">
        <v>29</v>
      </c>
      <c r="C44">
        <v>5.7999999999999996E-3</v>
      </c>
      <c r="D44" s="4">
        <f t="shared" si="0"/>
        <v>6.598407281001137E-3</v>
      </c>
      <c r="E44">
        <f t="shared" si="1"/>
        <v>6.598407281001137E-3</v>
      </c>
      <c r="F44">
        <v>1.879</v>
      </c>
      <c r="G44">
        <f t="shared" si="2"/>
        <v>0.879</v>
      </c>
      <c r="H44" s="4">
        <f t="shared" si="3"/>
        <v>1.1376564277588168</v>
      </c>
      <c r="I44" t="s">
        <v>2</v>
      </c>
      <c r="J44" s="4">
        <f t="shared" si="4"/>
        <v>-1.1632536973833901E-2</v>
      </c>
      <c r="K44">
        <v>-1.0225E-2</v>
      </c>
      <c r="L44" t="s">
        <v>3</v>
      </c>
      <c r="M44">
        <v>6</v>
      </c>
    </row>
    <row r="45" spans="1:13" x14ac:dyDescent="0.25">
      <c r="A45" t="s">
        <v>85</v>
      </c>
      <c r="B45" t="s">
        <v>86</v>
      </c>
      <c r="C45">
        <v>0.41520000000000001</v>
      </c>
      <c r="D45" s="4">
        <f t="shared" si="0"/>
        <v>0.46107717934481357</v>
      </c>
      <c r="E45">
        <f t="shared" si="1"/>
        <v>0.46107717934481351</v>
      </c>
      <c r="F45">
        <v>1.9004999999999901</v>
      </c>
      <c r="G45">
        <f t="shared" si="2"/>
        <v>0.90049999999999009</v>
      </c>
      <c r="H45" s="4">
        <f t="shared" si="3"/>
        <v>1.1104941699056203</v>
      </c>
      <c r="I45" t="s">
        <v>2</v>
      </c>
      <c r="J45" s="4">
        <f t="shared" si="4"/>
        <v>0.28239866740699926</v>
      </c>
      <c r="K45">
        <v>0.25430000000000003</v>
      </c>
      <c r="L45" t="s">
        <v>3</v>
      </c>
      <c r="M45">
        <v>10</v>
      </c>
    </row>
    <row r="46" spans="1:13" x14ac:dyDescent="0.25">
      <c r="A46" t="s">
        <v>87</v>
      </c>
      <c r="B46" t="s">
        <v>88</v>
      </c>
      <c r="C46">
        <v>1.0500000000000001E-2</v>
      </c>
      <c r="D46" s="4">
        <f t="shared" si="0"/>
        <v>1.1417180137731147E-2</v>
      </c>
      <c r="E46">
        <f t="shared" si="1"/>
        <v>1.1417180137731147E-2</v>
      </c>
      <c r="F46">
        <v>1.91966666666666</v>
      </c>
      <c r="G46">
        <f t="shared" si="2"/>
        <v>0.91966666666665997</v>
      </c>
      <c r="H46" s="4">
        <f t="shared" si="3"/>
        <v>1.0873504893077282</v>
      </c>
      <c r="I46" t="s">
        <v>2</v>
      </c>
      <c r="J46" s="4">
        <f t="shared" si="4"/>
        <v>-6.9590431315694609E-3</v>
      </c>
      <c r="K46">
        <v>-6.4000000000000003E-3</v>
      </c>
      <c r="L46" t="s">
        <v>3</v>
      </c>
      <c r="M46">
        <v>6</v>
      </c>
    </row>
    <row r="47" spans="1:13" x14ac:dyDescent="0.25">
      <c r="A47" t="s">
        <v>89</v>
      </c>
      <c r="B47" t="s">
        <v>90</v>
      </c>
      <c r="C47">
        <v>0.50629999999999997</v>
      </c>
      <c r="D47" s="4">
        <f t="shared" si="0"/>
        <v>0.5947141738449514</v>
      </c>
      <c r="E47">
        <f t="shared" si="1"/>
        <v>0.5947141738449514</v>
      </c>
      <c r="F47">
        <v>1.8513333333333299</v>
      </c>
      <c r="G47">
        <f t="shared" si="2"/>
        <v>0.85133333333332994</v>
      </c>
      <c r="H47" s="4">
        <f t="shared" si="3"/>
        <v>1.1746280344557603</v>
      </c>
      <c r="I47" t="s">
        <v>2</v>
      </c>
      <c r="J47" s="4">
        <f t="shared" si="4"/>
        <v>0.37470634299138755</v>
      </c>
      <c r="K47">
        <v>0.31900000000000001</v>
      </c>
      <c r="L47" t="s">
        <v>3</v>
      </c>
      <c r="M47">
        <v>6</v>
      </c>
    </row>
    <row r="48" spans="1:13" x14ac:dyDescent="0.25">
      <c r="A48" t="s">
        <v>91</v>
      </c>
      <c r="B48" t="s">
        <v>92</v>
      </c>
      <c r="C48">
        <v>0.16350000000000001</v>
      </c>
      <c r="D48" s="4">
        <f t="shared" si="0"/>
        <v>0.1945656485521626</v>
      </c>
      <c r="E48">
        <f t="shared" si="1"/>
        <v>0.1945656485521626</v>
      </c>
      <c r="F48">
        <v>1.84033333333333</v>
      </c>
      <c r="G48">
        <f t="shared" si="2"/>
        <v>0.84033333333333005</v>
      </c>
      <c r="H48" s="4">
        <f t="shared" si="3"/>
        <v>1.1900039666798936</v>
      </c>
      <c r="I48" t="s">
        <v>2</v>
      </c>
      <c r="J48" s="4">
        <f t="shared" si="4"/>
        <v>4.3048393494645149E-2</v>
      </c>
      <c r="K48">
        <v>3.6174999999999999E-2</v>
      </c>
      <c r="L48" t="s">
        <v>3</v>
      </c>
      <c r="M48">
        <v>12</v>
      </c>
    </row>
    <row r="49" spans="1:13" x14ac:dyDescent="0.25">
      <c r="A49" t="s">
        <v>93</v>
      </c>
      <c r="B49" t="s">
        <v>94</v>
      </c>
      <c r="C49">
        <v>0.3221</v>
      </c>
      <c r="D49" s="4">
        <f t="shared" si="0"/>
        <v>0.60526150955215285</v>
      </c>
      <c r="E49">
        <f t="shared" si="1"/>
        <v>0.60526150955215285</v>
      </c>
      <c r="F49">
        <v>1.53216666666666</v>
      </c>
      <c r="G49">
        <f t="shared" si="2"/>
        <v>0.53216666666666002</v>
      </c>
      <c r="H49" s="4">
        <f t="shared" si="3"/>
        <v>1.879110554337637</v>
      </c>
      <c r="I49" t="s">
        <v>2</v>
      </c>
      <c r="J49" s="4">
        <f t="shared" si="4"/>
        <v>0.49660194174757899</v>
      </c>
      <c r="K49">
        <v>0.26427499999999998</v>
      </c>
      <c r="L49" t="s">
        <v>3</v>
      </c>
      <c r="M49">
        <v>6</v>
      </c>
    </row>
    <row r="50" spans="1:13" x14ac:dyDescent="0.25">
      <c r="A50" t="s">
        <v>95</v>
      </c>
      <c r="B50" t="s">
        <v>96</v>
      </c>
      <c r="C50">
        <v>0.42009999999999997</v>
      </c>
      <c r="D50" s="4">
        <f t="shared" si="0"/>
        <v>0.56795853988283518</v>
      </c>
      <c r="E50">
        <f t="shared" si="1"/>
        <v>0.56795853988283518</v>
      </c>
      <c r="F50">
        <v>1.73966666666666</v>
      </c>
      <c r="G50">
        <f t="shared" si="2"/>
        <v>0.73966666666666003</v>
      </c>
      <c r="H50" s="4">
        <f t="shared" si="3"/>
        <v>1.3519603424966322</v>
      </c>
      <c r="I50" t="s">
        <v>2</v>
      </c>
      <c r="J50" s="4">
        <f t="shared" si="4"/>
        <v>0.43948850833709274</v>
      </c>
      <c r="K50">
        <v>0.325075</v>
      </c>
      <c r="L50" t="s">
        <v>3</v>
      </c>
      <c r="M50">
        <v>6</v>
      </c>
    </row>
    <row r="51" spans="1:13" x14ac:dyDescent="0.25">
      <c r="A51" t="s">
        <v>97</v>
      </c>
      <c r="B51" t="s">
        <v>98</v>
      </c>
      <c r="C51">
        <v>8.7300000000000003E-2</v>
      </c>
      <c r="D51" s="4">
        <f t="shared" si="0"/>
        <v>0.10129568748791376</v>
      </c>
      <c r="E51">
        <f t="shared" si="1"/>
        <v>0.10129568748791377</v>
      </c>
      <c r="F51">
        <v>1.8618333333333299</v>
      </c>
      <c r="G51">
        <f t="shared" si="2"/>
        <v>0.8618333333333299</v>
      </c>
      <c r="H51" s="4">
        <f t="shared" si="3"/>
        <v>1.160317153355255</v>
      </c>
      <c r="I51" t="s">
        <v>2</v>
      </c>
      <c r="J51" s="4">
        <f t="shared" si="4"/>
        <v>4.2119512666795755E-2</v>
      </c>
      <c r="K51">
        <v>3.6299999999999999E-2</v>
      </c>
      <c r="L51" t="s">
        <v>3</v>
      </c>
      <c r="M51">
        <v>20</v>
      </c>
    </row>
    <row r="52" spans="1:13" x14ac:dyDescent="0.25">
      <c r="A52" t="s">
        <v>99</v>
      </c>
      <c r="B52" t="s">
        <v>100</v>
      </c>
      <c r="C52">
        <v>0.1038</v>
      </c>
      <c r="D52" s="4">
        <f t="shared" si="0"/>
        <v>0.1458548009367695</v>
      </c>
      <c r="E52">
        <f t="shared" si="1"/>
        <v>0.14585480093676953</v>
      </c>
      <c r="F52">
        <v>1.71166666666666</v>
      </c>
      <c r="G52">
        <f t="shared" si="2"/>
        <v>0.71166666666666001</v>
      </c>
      <c r="H52" s="4">
        <f t="shared" si="3"/>
        <v>1.4051522248243691</v>
      </c>
      <c r="I52" t="s">
        <v>2</v>
      </c>
      <c r="J52" s="4">
        <f t="shared" si="4"/>
        <v>5.3009367681499324E-2</v>
      </c>
      <c r="K52">
        <v>3.7725000000000002E-2</v>
      </c>
      <c r="L52" t="s">
        <v>3</v>
      </c>
      <c r="M52">
        <v>12</v>
      </c>
    </row>
    <row r="53" spans="1:13" x14ac:dyDescent="0.25">
      <c r="A53" t="s">
        <v>101</v>
      </c>
      <c r="B53" t="s">
        <v>102</v>
      </c>
      <c r="C53">
        <v>0.4456</v>
      </c>
      <c r="D53" s="4">
        <f t="shared" si="0"/>
        <v>0.4881504473251797</v>
      </c>
      <c r="E53">
        <f t="shared" si="1"/>
        <v>0.48815044732517976</v>
      </c>
      <c r="F53">
        <v>1.9128333333333301</v>
      </c>
      <c r="G53">
        <f t="shared" si="2"/>
        <v>0.91283333333333005</v>
      </c>
      <c r="H53" s="4">
        <f t="shared" si="3"/>
        <v>1.0954902318787696</v>
      </c>
      <c r="I53" t="s">
        <v>2</v>
      </c>
      <c r="J53" s="4">
        <f t="shared" si="4"/>
        <v>0.27269490597042273</v>
      </c>
      <c r="K53">
        <v>0.24892500000000001</v>
      </c>
      <c r="L53" t="s">
        <v>3</v>
      </c>
      <c r="M53">
        <v>6</v>
      </c>
    </row>
    <row r="54" spans="1:13" x14ac:dyDescent="0.25">
      <c r="A54" t="s">
        <v>103</v>
      </c>
      <c r="B54" t="s">
        <v>104</v>
      </c>
      <c r="C54">
        <v>5.5E-2</v>
      </c>
      <c r="D54" s="4">
        <f t="shared" si="0"/>
        <v>5.6965302951838423E-2</v>
      </c>
      <c r="E54">
        <f t="shared" si="1"/>
        <v>5.6965302951838423E-2</v>
      </c>
      <c r="F54">
        <v>1.9655</v>
      </c>
      <c r="G54">
        <f t="shared" si="2"/>
        <v>0.96550000000000002</v>
      </c>
      <c r="H54" s="4">
        <f t="shared" si="3"/>
        <v>1.0357327809425168</v>
      </c>
      <c r="I54" t="s">
        <v>2</v>
      </c>
      <c r="J54" s="4">
        <f t="shared" si="4"/>
        <v>1.8902123252200931E-3</v>
      </c>
      <c r="K54">
        <v>1.825E-3</v>
      </c>
      <c r="L54" t="s">
        <v>3</v>
      </c>
      <c r="M54">
        <v>6</v>
      </c>
    </row>
    <row r="55" spans="1:13" x14ac:dyDescent="0.25">
      <c r="A55" t="s">
        <v>105</v>
      </c>
      <c r="B55" t="s">
        <v>106</v>
      </c>
      <c r="C55">
        <v>0.43459999999999999</v>
      </c>
      <c r="D55" s="4">
        <f t="shared" si="0"/>
        <v>0.55634734371666794</v>
      </c>
      <c r="E55">
        <f t="shared" si="1"/>
        <v>0.55634734371666794</v>
      </c>
      <c r="F55">
        <v>1.7811666666666599</v>
      </c>
      <c r="G55">
        <f t="shared" si="2"/>
        <v>0.7811666666666599</v>
      </c>
      <c r="H55" s="4">
        <f t="shared" si="3"/>
        <v>1.2801365478984537</v>
      </c>
      <c r="I55" t="s">
        <v>2</v>
      </c>
      <c r="J55" s="4">
        <f t="shared" si="4"/>
        <v>0.38010454448474834</v>
      </c>
      <c r="K55">
        <v>0.29692499999999999</v>
      </c>
      <c r="L55" t="s">
        <v>3</v>
      </c>
      <c r="M55">
        <v>8</v>
      </c>
    </row>
    <row r="56" spans="1:13" x14ac:dyDescent="0.25">
      <c r="A56" t="s">
        <v>107</v>
      </c>
      <c r="B56" t="s">
        <v>108</v>
      </c>
      <c r="C56">
        <v>1.1599999999999999E-2</v>
      </c>
      <c r="D56" s="4">
        <f t="shared" si="0"/>
        <v>1.7050465458108854E-2</v>
      </c>
      <c r="E56">
        <f t="shared" si="1"/>
        <v>1.7050465458108854E-2</v>
      </c>
      <c r="F56">
        <v>1.6803333333333299</v>
      </c>
      <c r="G56">
        <f t="shared" si="2"/>
        <v>0.6803333333333299</v>
      </c>
      <c r="H56" s="4">
        <f t="shared" si="3"/>
        <v>1.4698677119059358</v>
      </c>
      <c r="I56" t="s">
        <v>2</v>
      </c>
      <c r="J56" s="4">
        <f t="shared" si="4"/>
        <v>4.7770700636942907E-3</v>
      </c>
      <c r="K56">
        <v>3.2499999999999999E-3</v>
      </c>
      <c r="L56" t="s">
        <v>3</v>
      </c>
      <c r="M56">
        <v>12</v>
      </c>
    </row>
    <row r="57" spans="1:13" x14ac:dyDescent="0.25">
      <c r="A57" t="s">
        <v>109</v>
      </c>
      <c r="B57" t="s">
        <v>110</v>
      </c>
      <c r="C57">
        <v>-1.6799999999999999E-2</v>
      </c>
      <c r="D57" s="4">
        <f t="shared" si="0"/>
        <v>-2.442452144414841E-2</v>
      </c>
      <c r="E57">
        <f t="shared" si="1"/>
        <v>-2.442452144414841E-2</v>
      </c>
      <c r="F57">
        <v>1.68783333333333</v>
      </c>
      <c r="G57">
        <f t="shared" si="2"/>
        <v>0.68783333333332997</v>
      </c>
      <c r="H57" s="4">
        <f t="shared" si="3"/>
        <v>1.4538405621516912</v>
      </c>
      <c r="I57" t="s">
        <v>2</v>
      </c>
      <c r="J57" s="4">
        <f t="shared" si="4"/>
        <v>-1.9081657378240947E-2</v>
      </c>
      <c r="K57">
        <v>-1.3125E-2</v>
      </c>
      <c r="L57" t="s">
        <v>3</v>
      </c>
      <c r="M57">
        <v>6</v>
      </c>
    </row>
    <row r="58" spans="1:13" x14ac:dyDescent="0.25">
      <c r="A58" t="s">
        <v>111</v>
      </c>
      <c r="B58" t="s">
        <v>112</v>
      </c>
      <c r="C58">
        <v>2.9600000000000001E-2</v>
      </c>
      <c r="D58" s="4">
        <f t="shared" si="0"/>
        <v>2.9629629629629929E-2</v>
      </c>
      <c r="E58">
        <f t="shared" si="1"/>
        <v>2.9629629629629929E-2</v>
      </c>
      <c r="F58">
        <v>1.9989999999999899</v>
      </c>
      <c r="G58">
        <f t="shared" si="2"/>
        <v>0.9989999999999899</v>
      </c>
      <c r="H58" s="4">
        <f t="shared" si="3"/>
        <v>1.0010010010010111</v>
      </c>
      <c r="I58" t="s">
        <v>2</v>
      </c>
      <c r="J58" s="4">
        <f t="shared" si="4"/>
        <v>4.5545545545546007E-3</v>
      </c>
      <c r="K58">
        <v>4.5500000000000002E-3</v>
      </c>
      <c r="L58" t="s">
        <v>3</v>
      </c>
      <c r="M58">
        <v>20</v>
      </c>
    </row>
    <row r="59" spans="1:13" x14ac:dyDescent="0.25">
      <c r="A59" t="s">
        <v>113</v>
      </c>
      <c r="B59" t="s">
        <v>114</v>
      </c>
      <c r="C59">
        <v>-1.84E-2</v>
      </c>
      <c r="D59" s="4">
        <f t="shared" si="0"/>
        <v>-2.2928348909657319E-2</v>
      </c>
      <c r="E59">
        <f t="shared" si="1"/>
        <v>-2.2928348909657319E-2</v>
      </c>
      <c r="F59">
        <v>1.8025</v>
      </c>
      <c r="G59">
        <f t="shared" si="2"/>
        <v>0.80249999999999999</v>
      </c>
      <c r="H59" s="4">
        <f t="shared" si="3"/>
        <v>1.2461059190031152</v>
      </c>
      <c r="I59" t="s">
        <v>2</v>
      </c>
      <c r="J59" s="4">
        <f t="shared" si="4"/>
        <v>-2.2242990654205607E-2</v>
      </c>
      <c r="K59">
        <v>-1.7850000000000001E-2</v>
      </c>
      <c r="L59" t="s">
        <v>3</v>
      </c>
      <c r="M59">
        <v>6</v>
      </c>
    </row>
    <row r="60" spans="1:13" x14ac:dyDescent="0.25">
      <c r="A60" t="s">
        <v>115</v>
      </c>
      <c r="B60" t="s">
        <v>116</v>
      </c>
      <c r="C60">
        <v>0.4657</v>
      </c>
      <c r="D60" s="4">
        <f t="shared" si="0"/>
        <v>0.61008733624454403</v>
      </c>
      <c r="E60">
        <f t="shared" si="1"/>
        <v>0.61008733624454403</v>
      </c>
      <c r="F60">
        <v>1.7633333333333301</v>
      </c>
      <c r="G60">
        <f t="shared" si="2"/>
        <v>0.76333333333333009</v>
      </c>
      <c r="H60" s="4">
        <f t="shared" si="3"/>
        <v>1.3100436681222762</v>
      </c>
      <c r="I60" t="s">
        <v>2</v>
      </c>
      <c r="J60" s="4">
        <f t="shared" si="4"/>
        <v>0.3987117903930148</v>
      </c>
      <c r="K60">
        <v>0.30435000000000001</v>
      </c>
      <c r="L60" t="s">
        <v>3</v>
      </c>
      <c r="M60">
        <v>8</v>
      </c>
    </row>
    <row r="61" spans="1:13" x14ac:dyDescent="0.25">
      <c r="A61" t="s">
        <v>117</v>
      </c>
      <c r="B61" t="s">
        <v>77</v>
      </c>
      <c r="C61">
        <v>-1.38E-2</v>
      </c>
      <c r="D61" s="4">
        <f t="shared" si="0"/>
        <v>-2.2549019607843133E-2</v>
      </c>
      <c r="E61">
        <f t="shared" si="1"/>
        <v>-2.2549019607843133E-2</v>
      </c>
      <c r="F61">
        <v>1.6120000000000001</v>
      </c>
      <c r="G61">
        <f t="shared" si="2"/>
        <v>0.6120000000000001</v>
      </c>
      <c r="H61" s="4">
        <f t="shared" si="3"/>
        <v>1.6339869281045749</v>
      </c>
      <c r="I61" t="s">
        <v>2</v>
      </c>
      <c r="J61" s="4">
        <f t="shared" si="4"/>
        <v>-1.5114379084967317E-2</v>
      </c>
      <c r="K61">
        <v>-9.2499999999999995E-3</v>
      </c>
      <c r="L61" t="s">
        <v>3</v>
      </c>
      <c r="M61">
        <v>6</v>
      </c>
    </row>
    <row r="62" spans="1:13" x14ac:dyDescent="0.25">
      <c r="A62" t="s">
        <v>118</v>
      </c>
      <c r="B62" t="s">
        <v>119</v>
      </c>
      <c r="C62">
        <v>0.43909999999999999</v>
      </c>
      <c r="D62" s="4">
        <f t="shared" si="0"/>
        <v>0.44293880295897925</v>
      </c>
      <c r="E62">
        <f t="shared" si="1"/>
        <v>0.44293880295897925</v>
      </c>
      <c r="F62">
        <v>1.9913333333333301</v>
      </c>
      <c r="G62">
        <f t="shared" si="2"/>
        <v>0.99133333333333007</v>
      </c>
      <c r="H62" s="4">
        <f t="shared" si="3"/>
        <v>1.008742434431745</v>
      </c>
      <c r="I62" t="s">
        <v>2</v>
      </c>
      <c r="J62" s="4">
        <f t="shared" si="4"/>
        <v>0.28812205783456718</v>
      </c>
      <c r="K62">
        <v>0.28562500000000002</v>
      </c>
      <c r="L62" t="s">
        <v>3</v>
      </c>
      <c r="M62">
        <v>20</v>
      </c>
    </row>
    <row r="63" spans="1:13" x14ac:dyDescent="0.25">
      <c r="A63" t="s">
        <v>120</v>
      </c>
      <c r="B63" t="s">
        <v>121</v>
      </c>
      <c r="C63">
        <v>2.1499999999999998E-2</v>
      </c>
      <c r="D63" s="4">
        <f t="shared" si="0"/>
        <v>2.2013651877133254E-2</v>
      </c>
      <c r="E63">
        <f t="shared" si="1"/>
        <v>2.2013651877133257E-2</v>
      </c>
      <c r="F63">
        <v>1.9766666666666599</v>
      </c>
      <c r="G63">
        <f t="shared" si="2"/>
        <v>0.97666666666665991</v>
      </c>
      <c r="H63" s="4">
        <f t="shared" si="3"/>
        <v>1.0238907849829422</v>
      </c>
      <c r="I63" t="s">
        <v>2</v>
      </c>
      <c r="J63" s="4">
        <f t="shared" si="4"/>
        <v>-5.0170648464164169E-3</v>
      </c>
      <c r="K63">
        <v>-4.8999999999999998E-3</v>
      </c>
      <c r="L63" t="s">
        <v>3</v>
      </c>
      <c r="M63">
        <v>6</v>
      </c>
    </row>
    <row r="64" spans="1:13" x14ac:dyDescent="0.25">
      <c r="A64" t="s">
        <v>122</v>
      </c>
      <c r="B64" t="s">
        <v>123</v>
      </c>
      <c r="C64">
        <v>2.3999999999999998E-3</v>
      </c>
      <c r="D64" s="4">
        <f t="shared" si="0"/>
        <v>2.5387870239774418E-3</v>
      </c>
      <c r="E64">
        <f t="shared" si="1"/>
        <v>2.5387870239774418E-3</v>
      </c>
      <c r="F64">
        <v>1.94533333333333</v>
      </c>
      <c r="G64">
        <f t="shared" si="2"/>
        <v>0.94533333333333003</v>
      </c>
      <c r="H64" s="4">
        <f t="shared" si="3"/>
        <v>1.0578279266572674</v>
      </c>
      <c r="I64" t="s">
        <v>2</v>
      </c>
      <c r="J64" s="4">
        <f t="shared" si="4"/>
        <v>-1.3302186177715137E-2</v>
      </c>
      <c r="K64">
        <v>-1.2574999999999999E-2</v>
      </c>
      <c r="L64" t="s">
        <v>3</v>
      </c>
      <c r="M64">
        <v>6</v>
      </c>
    </row>
    <row r="65" spans="1:13" x14ac:dyDescent="0.25">
      <c r="A65" t="s">
        <v>124</v>
      </c>
      <c r="B65" t="s">
        <v>125</v>
      </c>
      <c r="C65">
        <v>1.7299999999999999E-2</v>
      </c>
      <c r="D65" s="4">
        <f t="shared" si="0"/>
        <v>1.8486197684772995E-2</v>
      </c>
      <c r="E65">
        <f t="shared" si="1"/>
        <v>1.8486197684772995E-2</v>
      </c>
      <c r="F65">
        <v>1.93583333333333</v>
      </c>
      <c r="G65">
        <f t="shared" si="2"/>
        <v>0.93583333333332996</v>
      </c>
      <c r="H65" s="4">
        <f t="shared" si="3"/>
        <v>1.0685663401602887</v>
      </c>
      <c r="I65" t="s">
        <v>2</v>
      </c>
      <c r="J65" s="4">
        <f t="shared" si="4"/>
        <v>-4.0605520926090969E-3</v>
      </c>
      <c r="K65">
        <v>-3.8E-3</v>
      </c>
      <c r="L65" t="s">
        <v>3</v>
      </c>
      <c r="M65">
        <v>8</v>
      </c>
    </row>
    <row r="66" spans="1:13" x14ac:dyDescent="0.25">
      <c r="A66" t="s">
        <v>126</v>
      </c>
      <c r="B66" t="s">
        <v>127</v>
      </c>
      <c r="C66">
        <v>0.3357</v>
      </c>
      <c r="D66" s="4">
        <f t="shared" si="0"/>
        <v>0.50799495586381083</v>
      </c>
      <c r="E66">
        <f t="shared" si="1"/>
        <v>0.50799495586381083</v>
      </c>
      <c r="F66">
        <v>1.6608333333333301</v>
      </c>
      <c r="G66">
        <f t="shared" si="2"/>
        <v>0.66083333333333005</v>
      </c>
      <c r="H66" s="4">
        <f t="shared" si="3"/>
        <v>1.5132408575031602</v>
      </c>
      <c r="I66" t="s">
        <v>2</v>
      </c>
      <c r="J66" s="4">
        <f t="shared" si="4"/>
        <v>0.33843631778058175</v>
      </c>
      <c r="K66">
        <v>0.22364999999999999</v>
      </c>
      <c r="L66" t="s">
        <v>3</v>
      </c>
      <c r="M66">
        <v>6</v>
      </c>
    </row>
    <row r="67" spans="1:13" x14ac:dyDescent="0.25">
      <c r="A67" t="s">
        <v>128</v>
      </c>
      <c r="B67" t="s">
        <v>129</v>
      </c>
      <c r="C67">
        <v>3.0999999999999999E-3</v>
      </c>
      <c r="D67" s="4">
        <f t="shared" ref="D67:D74" si="5">C67*H67</f>
        <v>3.4669151910531482E-3</v>
      </c>
      <c r="E67">
        <f t="shared" ref="E67:E74" si="6">C67/G67</f>
        <v>3.4669151910531482E-3</v>
      </c>
      <c r="F67">
        <v>1.8941666666666599</v>
      </c>
      <c r="G67">
        <f t="shared" ref="G67:G74" si="7">F67-1</f>
        <v>0.89416666666665989</v>
      </c>
      <c r="H67" s="4">
        <f t="shared" ref="H67:H74" si="8">1/G67</f>
        <v>1.1183597390494027</v>
      </c>
      <c r="I67" t="s">
        <v>2</v>
      </c>
      <c r="J67" s="4">
        <f t="shared" ref="J67:J74" si="9">K67*H67</f>
        <v>-1.6244175209692572E-2</v>
      </c>
      <c r="K67">
        <v>-1.4525E-2</v>
      </c>
      <c r="L67" t="s">
        <v>3</v>
      </c>
      <c r="M67">
        <v>6</v>
      </c>
    </row>
    <row r="68" spans="1:13" x14ac:dyDescent="0.25">
      <c r="A68" t="s">
        <v>130</v>
      </c>
      <c r="B68" t="s">
        <v>131</v>
      </c>
      <c r="C68">
        <v>3.5799999999999998E-2</v>
      </c>
      <c r="D68" s="4">
        <f t="shared" si="5"/>
        <v>4.9976733364355749E-2</v>
      </c>
      <c r="E68">
        <f t="shared" si="6"/>
        <v>4.9976733364355749E-2</v>
      </c>
      <c r="F68">
        <v>1.7163333333333299</v>
      </c>
      <c r="G68">
        <f t="shared" si="7"/>
        <v>0.71633333333332994</v>
      </c>
      <c r="H68" s="4">
        <f t="shared" si="8"/>
        <v>1.3959981386691551</v>
      </c>
      <c r="I68" t="s">
        <v>2</v>
      </c>
      <c r="J68" s="4">
        <f t="shared" si="9"/>
        <v>1.4762680316426314E-2</v>
      </c>
      <c r="K68">
        <v>1.0574999999999999E-2</v>
      </c>
      <c r="L68" t="s">
        <v>3</v>
      </c>
      <c r="M68">
        <v>6</v>
      </c>
    </row>
    <row r="69" spans="1:13" x14ac:dyDescent="0.25">
      <c r="A69" t="s">
        <v>132</v>
      </c>
      <c r="B69" t="s">
        <v>133</v>
      </c>
      <c r="C69">
        <v>7.8200000000000006E-2</v>
      </c>
      <c r="D69" s="4">
        <f t="shared" si="5"/>
        <v>7.7464091134224866E-2</v>
      </c>
      <c r="E69">
        <f t="shared" si="6"/>
        <v>7.7464091134224866E-2</v>
      </c>
      <c r="F69">
        <v>2.0095000000000001</v>
      </c>
      <c r="G69">
        <f t="shared" si="7"/>
        <v>1.0095000000000001</v>
      </c>
      <c r="H69" s="4">
        <f t="shared" si="8"/>
        <v>0.9905894006934125</v>
      </c>
      <c r="I69" t="s">
        <v>2</v>
      </c>
      <c r="J69" s="4">
        <f t="shared" si="9"/>
        <v>1.5898959881129267E-2</v>
      </c>
      <c r="K69">
        <v>1.6049999999999998E-2</v>
      </c>
      <c r="L69" t="s">
        <v>3</v>
      </c>
      <c r="M69">
        <v>12</v>
      </c>
    </row>
    <row r="70" spans="1:13" x14ac:dyDescent="0.25">
      <c r="A70" t="s">
        <v>134</v>
      </c>
      <c r="B70" t="s">
        <v>27</v>
      </c>
      <c r="C70">
        <v>4.3400000000000001E-2</v>
      </c>
      <c r="D70" s="4">
        <f t="shared" si="5"/>
        <v>4.7526920970980449E-2</v>
      </c>
      <c r="E70">
        <f t="shared" si="6"/>
        <v>4.7526920970980456E-2</v>
      </c>
      <c r="F70">
        <v>1.91316666666666</v>
      </c>
      <c r="G70">
        <f t="shared" si="7"/>
        <v>0.91316666666666002</v>
      </c>
      <c r="H70" s="4">
        <f t="shared" si="8"/>
        <v>1.0950903449534666</v>
      </c>
      <c r="I70" t="s">
        <v>2</v>
      </c>
      <c r="J70" s="4">
        <f t="shared" si="9"/>
        <v>1.1306807811644544E-2</v>
      </c>
      <c r="K70">
        <v>1.0325000000000001E-2</v>
      </c>
      <c r="L70" t="s">
        <v>3</v>
      </c>
      <c r="M70">
        <v>6</v>
      </c>
    </row>
    <row r="71" spans="1:13" x14ac:dyDescent="0.25">
      <c r="A71" t="s">
        <v>135</v>
      </c>
      <c r="B71" t="s">
        <v>136</v>
      </c>
      <c r="C71">
        <v>7.7999999999999996E-3</v>
      </c>
      <c r="D71" s="4">
        <f t="shared" si="5"/>
        <v>1.3276595744680852E-2</v>
      </c>
      <c r="E71">
        <f t="shared" si="6"/>
        <v>1.3276595744680852E-2</v>
      </c>
      <c r="F71">
        <v>1.5874999999999999</v>
      </c>
      <c r="G71">
        <f t="shared" si="7"/>
        <v>0.58749999999999991</v>
      </c>
      <c r="H71" s="4">
        <f t="shared" si="8"/>
        <v>1.7021276595744683</v>
      </c>
      <c r="I71" t="s">
        <v>2</v>
      </c>
      <c r="J71" s="4">
        <f t="shared" si="9"/>
        <v>-2.8553191489361709E-2</v>
      </c>
      <c r="K71">
        <v>-1.6775000000000002E-2</v>
      </c>
      <c r="L71" t="s">
        <v>3</v>
      </c>
      <c r="M71">
        <v>6</v>
      </c>
    </row>
    <row r="72" spans="1:13" x14ac:dyDescent="0.25">
      <c r="A72" t="s">
        <v>137</v>
      </c>
      <c r="B72" t="s">
        <v>138</v>
      </c>
      <c r="C72">
        <v>9.7999999999999997E-3</v>
      </c>
      <c r="D72" s="4">
        <f t="shared" si="5"/>
        <v>1.0201249132546913E-2</v>
      </c>
      <c r="E72">
        <f t="shared" si="6"/>
        <v>1.0201249132546913E-2</v>
      </c>
      <c r="F72">
        <v>1.9606666666666599</v>
      </c>
      <c r="G72">
        <f t="shared" si="7"/>
        <v>0.9606666666666599</v>
      </c>
      <c r="H72" s="4">
        <f t="shared" si="8"/>
        <v>1.0409437890353994</v>
      </c>
      <c r="I72" t="s">
        <v>2</v>
      </c>
      <c r="J72" s="4">
        <f t="shared" si="9"/>
        <v>-5.048577376821687E-3</v>
      </c>
      <c r="K72">
        <v>-4.8500000000000001E-3</v>
      </c>
      <c r="L72" t="s">
        <v>3</v>
      </c>
      <c r="M72">
        <v>20</v>
      </c>
    </row>
    <row r="73" spans="1:13" x14ac:dyDescent="0.25">
      <c r="A73" t="s">
        <v>139</v>
      </c>
      <c r="B73" t="s">
        <v>140</v>
      </c>
      <c r="C73">
        <v>2.01E-2</v>
      </c>
      <c r="D73" s="4">
        <f t="shared" si="5"/>
        <v>3.3658945018141602E-2</v>
      </c>
      <c r="E73">
        <f t="shared" si="6"/>
        <v>3.3658945018141602E-2</v>
      </c>
      <c r="F73">
        <v>1.59716666666666</v>
      </c>
      <c r="G73">
        <f t="shared" si="7"/>
        <v>0.59716666666665996</v>
      </c>
      <c r="H73" s="4">
        <f t="shared" si="8"/>
        <v>1.67457437901202</v>
      </c>
      <c r="I73" t="s">
        <v>2</v>
      </c>
      <c r="J73" s="4">
        <f t="shared" si="9"/>
        <v>-1.2433714764164249E-2</v>
      </c>
      <c r="K73">
        <v>-7.4250000000000002E-3</v>
      </c>
      <c r="L73" t="s">
        <v>3</v>
      </c>
      <c r="M73">
        <v>10</v>
      </c>
    </row>
    <row r="74" spans="1:13" x14ac:dyDescent="0.25">
      <c r="A74" t="s">
        <v>141</v>
      </c>
      <c r="B74" t="s">
        <v>77</v>
      </c>
      <c r="C74">
        <v>9.1000000000000004E-3</v>
      </c>
      <c r="D74" s="4">
        <f t="shared" si="5"/>
        <v>1.5812337098175502E-2</v>
      </c>
      <c r="E74">
        <f t="shared" si="6"/>
        <v>1.5812337098175502E-2</v>
      </c>
      <c r="F74">
        <v>1.5754999999999999</v>
      </c>
      <c r="G74">
        <f t="shared" si="7"/>
        <v>0.5754999999999999</v>
      </c>
      <c r="H74" s="4">
        <f t="shared" si="8"/>
        <v>1.7376194613379672</v>
      </c>
      <c r="I74" t="s">
        <v>2</v>
      </c>
      <c r="J74" s="4">
        <f t="shared" si="9"/>
        <v>-1.2684622067767161E-2</v>
      </c>
      <c r="K74">
        <v>-7.3000000000000001E-3</v>
      </c>
      <c r="L74" t="s">
        <v>3</v>
      </c>
      <c r="M74">
        <v>6</v>
      </c>
    </row>
    <row r="76" spans="1:13" x14ac:dyDescent="0.25">
      <c r="C76" s="4">
        <f>SUM(C2:C75)</f>
        <v>9.5456999999999983</v>
      </c>
      <c r="D76" s="4">
        <f>SUM(D2:D75)</f>
        <v>12.423372070660294</v>
      </c>
      <c r="J76" s="4">
        <f>SUM(J2:J75)</f>
        <v>8.6870614433351658</v>
      </c>
      <c r="K76" s="4">
        <f>SUM(K2:K75)</f>
        <v>6.5185250000000012</v>
      </c>
    </row>
  </sheetData>
  <autoFilter ref="A1:N7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>
      <selection activeCell="K23" activeCellId="2" sqref="N24 D23 K23"/>
    </sheetView>
  </sheetViews>
  <sheetFormatPr defaultRowHeight="15" x14ac:dyDescent="0.25"/>
  <cols>
    <col min="1" max="1" width="40" bestFit="1" customWidth="1"/>
    <col min="2" max="2" width="56.85546875" bestFit="1" customWidth="1"/>
  </cols>
  <sheetData>
    <row r="1" spans="1:13" x14ac:dyDescent="0.25">
      <c r="D1" t="s">
        <v>366</v>
      </c>
      <c r="K1" t="s">
        <v>366</v>
      </c>
    </row>
    <row r="2" spans="1:13" x14ac:dyDescent="0.25">
      <c r="A2" t="s">
        <v>142</v>
      </c>
      <c r="B2" t="s">
        <v>143</v>
      </c>
      <c r="C2">
        <v>-4.5999999999999999E-3</v>
      </c>
      <c r="D2" s="4">
        <f>C2*H2</f>
        <v>-9.857142857143E-3</v>
      </c>
      <c r="E2">
        <v>1.4666666666666599</v>
      </c>
      <c r="G2">
        <f>E2-1</f>
        <v>0.4666666666666599</v>
      </c>
      <c r="H2" s="4">
        <f>1/G2</f>
        <v>2.1428571428571739</v>
      </c>
      <c r="I2" t="s">
        <v>2</v>
      </c>
      <c r="J2">
        <v>-4.5999999999999999E-3</v>
      </c>
      <c r="K2" s="4">
        <f>H2*J2</f>
        <v>-9.857142857143E-3</v>
      </c>
      <c r="L2" t="s">
        <v>3</v>
      </c>
      <c r="M2">
        <v>10</v>
      </c>
    </row>
    <row r="3" spans="1:13" x14ac:dyDescent="0.25">
      <c r="A3" t="s">
        <v>144</v>
      </c>
      <c r="B3" t="s">
        <v>145</v>
      </c>
      <c r="C3">
        <v>0.3468</v>
      </c>
      <c r="D3" s="4">
        <f t="shared" ref="D3:D21" si="0">C3/G3</f>
        <v>0.72806158152554756</v>
      </c>
      <c r="E3">
        <v>1.4763333333333299</v>
      </c>
      <c r="G3">
        <f t="shared" ref="G3:G21" si="1">E3-1</f>
        <v>0.47633333333332994</v>
      </c>
      <c r="H3" s="4">
        <f t="shared" ref="H3:H21" si="2">1/G3</f>
        <v>2.099370188943332</v>
      </c>
      <c r="I3" t="s">
        <v>2</v>
      </c>
      <c r="J3">
        <v>0.3543</v>
      </c>
      <c r="K3" s="4">
        <f t="shared" ref="K3:K21" si="3">H3*J3</f>
        <v>0.74380685794262258</v>
      </c>
      <c r="L3" t="s">
        <v>3</v>
      </c>
      <c r="M3">
        <v>8</v>
      </c>
    </row>
    <row r="4" spans="1:13" x14ac:dyDescent="0.25">
      <c r="A4" t="s">
        <v>146</v>
      </c>
      <c r="B4" t="s">
        <v>147</v>
      </c>
      <c r="C4">
        <v>0</v>
      </c>
      <c r="D4" s="4">
        <f t="shared" si="0"/>
        <v>0</v>
      </c>
      <c r="E4">
        <v>1.47</v>
      </c>
      <c r="G4">
        <f t="shared" si="1"/>
        <v>0.47</v>
      </c>
      <c r="H4" s="4">
        <f t="shared" si="2"/>
        <v>2.1276595744680851</v>
      </c>
      <c r="I4" t="s">
        <v>2</v>
      </c>
      <c r="J4">
        <v>-3.2499999999999999E-4</v>
      </c>
      <c r="K4" s="4">
        <f t="shared" si="3"/>
        <v>-6.9148936170212766E-4</v>
      </c>
      <c r="L4" t="s">
        <v>3</v>
      </c>
      <c r="M4">
        <v>12</v>
      </c>
    </row>
    <row r="5" spans="1:13" x14ac:dyDescent="0.25">
      <c r="A5" t="s">
        <v>34</v>
      </c>
      <c r="B5" t="s">
        <v>35</v>
      </c>
      <c r="C5">
        <v>6.6100000000000006E-2</v>
      </c>
      <c r="D5" s="4">
        <f t="shared" si="0"/>
        <v>0.13128103277060577</v>
      </c>
      <c r="E5">
        <v>1.5035000000000001</v>
      </c>
      <c r="G5">
        <f t="shared" si="1"/>
        <v>0.50350000000000006</v>
      </c>
      <c r="H5" s="4">
        <f t="shared" si="2"/>
        <v>1.9860973187686195</v>
      </c>
      <c r="I5" t="s">
        <v>2</v>
      </c>
      <c r="J5">
        <v>1.0175E-2</v>
      </c>
      <c r="K5" s="4">
        <f t="shared" si="3"/>
        <v>2.0208540218470704E-2</v>
      </c>
      <c r="L5" t="s">
        <v>3</v>
      </c>
      <c r="M5">
        <v>6</v>
      </c>
    </row>
    <row r="6" spans="1:13" x14ac:dyDescent="0.25">
      <c r="A6" t="s">
        <v>148</v>
      </c>
      <c r="B6" t="s">
        <v>149</v>
      </c>
      <c r="C6">
        <v>3.6600000000000001E-2</v>
      </c>
      <c r="D6" s="4">
        <f t="shared" si="0"/>
        <v>0.1300947867298593</v>
      </c>
      <c r="E6">
        <v>1.2813333333333301</v>
      </c>
      <c r="G6">
        <f t="shared" si="1"/>
        <v>0.2813333333333301</v>
      </c>
      <c r="H6" s="4">
        <f t="shared" si="2"/>
        <v>3.5545023696682874</v>
      </c>
      <c r="I6" t="s">
        <v>2</v>
      </c>
      <c r="J6">
        <v>4.9125000000000002E-2</v>
      </c>
      <c r="K6" s="4">
        <f t="shared" si="3"/>
        <v>0.17461492890995461</v>
      </c>
      <c r="L6" t="s">
        <v>3</v>
      </c>
      <c r="M6">
        <v>8</v>
      </c>
    </row>
    <row r="7" spans="1:13" x14ac:dyDescent="0.25">
      <c r="A7" t="s">
        <v>150</v>
      </c>
      <c r="B7" t="s">
        <v>151</v>
      </c>
      <c r="C7">
        <v>5.57E-2</v>
      </c>
      <c r="D7" s="4">
        <f t="shared" si="0"/>
        <v>0.1896708286038635</v>
      </c>
      <c r="E7">
        <v>1.2936666666666601</v>
      </c>
      <c r="G7">
        <f t="shared" si="1"/>
        <v>0.29366666666666008</v>
      </c>
      <c r="H7" s="4">
        <f t="shared" si="2"/>
        <v>3.4052213393871367</v>
      </c>
      <c r="I7" t="s">
        <v>2</v>
      </c>
      <c r="J7">
        <v>8.7124999999999994E-2</v>
      </c>
      <c r="K7" s="4">
        <f t="shared" si="3"/>
        <v>0.29667990919410425</v>
      </c>
      <c r="L7" t="s">
        <v>3</v>
      </c>
      <c r="M7">
        <v>6</v>
      </c>
    </row>
    <row r="8" spans="1:13" x14ac:dyDescent="0.25">
      <c r="A8" t="s">
        <v>152</v>
      </c>
      <c r="B8" t="s">
        <v>153</v>
      </c>
      <c r="C8">
        <v>-2.46E-2</v>
      </c>
      <c r="D8" s="4">
        <f t="shared" si="0"/>
        <v>-5.5322338830585523E-2</v>
      </c>
      <c r="E8">
        <v>1.4446666666666601</v>
      </c>
      <c r="G8">
        <f t="shared" si="1"/>
        <v>0.4446666666666601</v>
      </c>
      <c r="H8" s="4">
        <f t="shared" si="2"/>
        <v>2.2488755622189238</v>
      </c>
      <c r="I8" t="s">
        <v>2</v>
      </c>
      <c r="J8">
        <v>-3.7874999999999999E-2</v>
      </c>
      <c r="K8" s="4">
        <f t="shared" si="3"/>
        <v>-8.5176161919041732E-2</v>
      </c>
      <c r="L8" t="s">
        <v>3</v>
      </c>
      <c r="M8">
        <v>20</v>
      </c>
    </row>
    <row r="9" spans="1:13" x14ac:dyDescent="0.25">
      <c r="A9" t="s">
        <v>154</v>
      </c>
      <c r="B9" t="s">
        <v>155</v>
      </c>
      <c r="C9">
        <v>7.4099999999999999E-2</v>
      </c>
      <c r="D9" s="4">
        <f t="shared" si="0"/>
        <v>0.2964</v>
      </c>
      <c r="E9">
        <v>1.25</v>
      </c>
      <c r="G9">
        <f t="shared" si="1"/>
        <v>0.25</v>
      </c>
      <c r="H9" s="4">
        <f t="shared" si="2"/>
        <v>4</v>
      </c>
      <c r="I9" t="s">
        <v>2</v>
      </c>
      <c r="J9">
        <v>0.31830000000000003</v>
      </c>
      <c r="K9" s="4">
        <f t="shared" si="3"/>
        <v>1.2732000000000001</v>
      </c>
      <c r="L9" t="s">
        <v>3</v>
      </c>
      <c r="M9">
        <v>8</v>
      </c>
    </row>
    <row r="10" spans="1:13" x14ac:dyDescent="0.25">
      <c r="A10" t="s">
        <v>156</v>
      </c>
      <c r="B10" t="s">
        <v>149</v>
      </c>
      <c r="C10">
        <v>-2.5700000000000001E-2</v>
      </c>
      <c r="D10" s="4">
        <f t="shared" si="0"/>
        <v>-7.0572082379863982E-2</v>
      </c>
      <c r="E10">
        <v>1.3641666666666601</v>
      </c>
      <c r="G10">
        <f t="shared" si="1"/>
        <v>0.36416666666666009</v>
      </c>
      <c r="H10" s="4">
        <f t="shared" si="2"/>
        <v>2.7459954233410109</v>
      </c>
      <c r="I10" t="s">
        <v>2</v>
      </c>
      <c r="J10">
        <v>-5.8999999999999999E-3</v>
      </c>
      <c r="K10" s="4">
        <f t="shared" si="3"/>
        <v>-1.6201372997711964E-2</v>
      </c>
      <c r="L10" t="s">
        <v>3</v>
      </c>
      <c r="M10">
        <v>8</v>
      </c>
    </row>
    <row r="11" spans="1:13" x14ac:dyDescent="0.25">
      <c r="A11" t="s">
        <v>157</v>
      </c>
      <c r="B11" t="s">
        <v>158</v>
      </c>
      <c r="C11">
        <v>-1.49E-2</v>
      </c>
      <c r="D11" s="4">
        <f t="shared" si="0"/>
        <v>-3.540594059405968E-2</v>
      </c>
      <c r="E11">
        <v>1.4208333333333301</v>
      </c>
      <c r="G11">
        <f t="shared" si="1"/>
        <v>0.42083333333333006</v>
      </c>
      <c r="H11" s="4">
        <f t="shared" si="2"/>
        <v>2.3762376237623948</v>
      </c>
      <c r="I11" t="s">
        <v>2</v>
      </c>
      <c r="J11">
        <v>-1.8775E-2</v>
      </c>
      <c r="K11" s="4">
        <f t="shared" si="3"/>
        <v>-4.4613861386138959E-2</v>
      </c>
      <c r="L11" t="s">
        <v>3</v>
      </c>
      <c r="M11">
        <v>12</v>
      </c>
    </row>
    <row r="12" spans="1:13" x14ac:dyDescent="0.25">
      <c r="A12" t="s">
        <v>159</v>
      </c>
      <c r="B12" t="s">
        <v>160</v>
      </c>
      <c r="C12">
        <v>7.5499999999999998E-2</v>
      </c>
      <c r="D12" s="4">
        <f t="shared" si="0"/>
        <v>0.16063829787234044</v>
      </c>
      <c r="E12">
        <v>1.47</v>
      </c>
      <c r="G12">
        <f t="shared" si="1"/>
        <v>0.47</v>
      </c>
      <c r="H12" s="4">
        <f t="shared" si="2"/>
        <v>2.1276595744680851</v>
      </c>
      <c r="I12" t="s">
        <v>2</v>
      </c>
      <c r="J12">
        <v>0.12245</v>
      </c>
      <c r="K12" s="4">
        <f t="shared" si="3"/>
        <v>0.26053191489361704</v>
      </c>
      <c r="L12" t="s">
        <v>3</v>
      </c>
      <c r="M12">
        <v>6</v>
      </c>
    </row>
    <row r="13" spans="1:13" x14ac:dyDescent="0.25">
      <c r="A13" t="s">
        <v>161</v>
      </c>
      <c r="B13" t="s">
        <v>162</v>
      </c>
      <c r="C13">
        <v>1.6299999999999999E-2</v>
      </c>
      <c r="D13" s="4">
        <f t="shared" si="0"/>
        <v>4.4373865698729989E-2</v>
      </c>
      <c r="E13">
        <v>1.36733333333333</v>
      </c>
      <c r="G13">
        <f t="shared" si="1"/>
        <v>0.36733333333332996</v>
      </c>
      <c r="H13" s="4">
        <f t="shared" si="2"/>
        <v>2.7223230490018397</v>
      </c>
      <c r="I13" t="s">
        <v>2</v>
      </c>
      <c r="J13">
        <v>1.1675E-2</v>
      </c>
      <c r="K13" s="4">
        <f t="shared" si="3"/>
        <v>3.1783121597096481E-2</v>
      </c>
      <c r="L13" t="s">
        <v>3</v>
      </c>
      <c r="M13">
        <v>8</v>
      </c>
    </row>
    <row r="14" spans="1:13" x14ac:dyDescent="0.25">
      <c r="A14" t="s">
        <v>163</v>
      </c>
      <c r="B14" t="s">
        <v>164</v>
      </c>
      <c r="C14">
        <v>9.7999999999999997E-3</v>
      </c>
      <c r="D14" s="4">
        <f t="shared" si="0"/>
        <v>5.4953271028038438E-2</v>
      </c>
      <c r="E14">
        <v>1.1783333333333299</v>
      </c>
      <c r="G14">
        <f t="shared" si="1"/>
        <v>0.1783333333333299</v>
      </c>
      <c r="H14" s="4">
        <f t="shared" si="2"/>
        <v>5.6074766355141268</v>
      </c>
      <c r="I14" t="s">
        <v>2</v>
      </c>
      <c r="J14">
        <v>1.2375000000000001E-2</v>
      </c>
      <c r="K14" s="4">
        <f t="shared" si="3"/>
        <v>6.9392523364487327E-2</v>
      </c>
      <c r="L14" t="s">
        <v>3</v>
      </c>
      <c r="M14">
        <v>6</v>
      </c>
    </row>
    <row r="15" spans="1:13" x14ac:dyDescent="0.25">
      <c r="A15" t="s">
        <v>165</v>
      </c>
      <c r="B15" t="s">
        <v>166</v>
      </c>
      <c r="C15">
        <v>7.2999999999999995E-2</v>
      </c>
      <c r="D15" s="4">
        <f t="shared" si="0"/>
        <v>0.2241555783009257</v>
      </c>
      <c r="E15">
        <v>1.3256666666666601</v>
      </c>
      <c r="G15">
        <f t="shared" si="1"/>
        <v>0.32566666666666011</v>
      </c>
      <c r="H15" s="4">
        <f t="shared" si="2"/>
        <v>3.0706243602866534</v>
      </c>
      <c r="I15" t="s">
        <v>2</v>
      </c>
      <c r="J15">
        <v>7.2999999999999995E-2</v>
      </c>
      <c r="K15" s="4">
        <f t="shared" si="3"/>
        <v>0.2241555783009257</v>
      </c>
      <c r="L15" t="s">
        <v>3</v>
      </c>
      <c r="M15">
        <v>10</v>
      </c>
    </row>
    <row r="16" spans="1:13" x14ac:dyDescent="0.25">
      <c r="A16" t="s">
        <v>167</v>
      </c>
      <c r="B16" t="s">
        <v>168</v>
      </c>
      <c r="C16">
        <v>6.6E-3</v>
      </c>
      <c r="D16" s="4">
        <f t="shared" si="0"/>
        <v>1.2941176470588235E-2</v>
      </c>
      <c r="E16">
        <v>1.51</v>
      </c>
      <c r="G16">
        <f t="shared" si="1"/>
        <v>0.51</v>
      </c>
      <c r="H16" s="4">
        <f t="shared" si="2"/>
        <v>1.9607843137254901</v>
      </c>
      <c r="I16" t="s">
        <v>2</v>
      </c>
      <c r="J16">
        <v>1.32E-2</v>
      </c>
      <c r="K16" s="4">
        <f t="shared" si="3"/>
        <v>2.5882352941176471E-2</v>
      </c>
      <c r="L16" t="s">
        <v>3</v>
      </c>
      <c r="M16">
        <v>8</v>
      </c>
    </row>
    <row r="17" spans="1:13" x14ac:dyDescent="0.25">
      <c r="A17" t="s">
        <v>169</v>
      </c>
      <c r="B17" t="s">
        <v>170</v>
      </c>
      <c r="C17">
        <v>-1.2999999999999999E-2</v>
      </c>
      <c r="D17" s="4">
        <f t="shared" si="0"/>
        <v>-2.5523560209424246E-2</v>
      </c>
      <c r="E17">
        <v>1.5093333333333301</v>
      </c>
      <c r="G17">
        <f t="shared" si="1"/>
        <v>0.50933333333333008</v>
      </c>
      <c r="H17" s="4">
        <f t="shared" si="2"/>
        <v>1.9633507853403267</v>
      </c>
      <c r="I17" t="s">
        <v>2</v>
      </c>
      <c r="J17">
        <v>-7.45E-3</v>
      </c>
      <c r="K17" s="4">
        <f t="shared" si="3"/>
        <v>-1.4626963350785433E-2</v>
      </c>
      <c r="L17" t="s">
        <v>3</v>
      </c>
      <c r="M17">
        <v>12</v>
      </c>
    </row>
    <row r="18" spans="1:13" x14ac:dyDescent="0.25">
      <c r="A18" t="s">
        <v>171</v>
      </c>
      <c r="B18" t="s">
        <v>172</v>
      </c>
      <c r="C18">
        <v>7.4999999999999997E-3</v>
      </c>
      <c r="D18" s="4">
        <f t="shared" si="0"/>
        <v>1.7885532591415086E-2</v>
      </c>
      <c r="E18">
        <v>1.41933333333333</v>
      </c>
      <c r="G18">
        <f t="shared" si="1"/>
        <v>0.41933333333333001</v>
      </c>
      <c r="H18" s="4">
        <f t="shared" si="2"/>
        <v>2.3847376788553447</v>
      </c>
      <c r="I18" t="s">
        <v>2</v>
      </c>
      <c r="J18">
        <v>-6.45E-3</v>
      </c>
      <c r="K18" s="4">
        <f t="shared" si="3"/>
        <v>-1.5381558028616973E-2</v>
      </c>
      <c r="L18" t="s">
        <v>3</v>
      </c>
      <c r="M18">
        <v>16</v>
      </c>
    </row>
    <row r="19" spans="1:13" x14ac:dyDescent="0.25">
      <c r="A19" t="s">
        <v>173</v>
      </c>
      <c r="B19" t="s">
        <v>174</v>
      </c>
      <c r="C19">
        <v>0.4017</v>
      </c>
      <c r="D19" s="4">
        <f t="shared" si="0"/>
        <v>1.1808917197452458</v>
      </c>
      <c r="E19">
        <v>1.3401666666666601</v>
      </c>
      <c r="G19">
        <f t="shared" si="1"/>
        <v>0.34016666666666007</v>
      </c>
      <c r="H19" s="4">
        <f t="shared" si="2"/>
        <v>2.9397354238119138</v>
      </c>
      <c r="I19" t="s">
        <v>2</v>
      </c>
      <c r="J19">
        <v>0.70914999999999995</v>
      </c>
      <c r="K19" s="4">
        <f t="shared" si="3"/>
        <v>2.0847133757962184</v>
      </c>
      <c r="L19" t="s">
        <v>3</v>
      </c>
      <c r="M19">
        <v>16</v>
      </c>
    </row>
    <row r="20" spans="1:13" x14ac:dyDescent="0.25">
      <c r="A20" t="s">
        <v>175</v>
      </c>
      <c r="B20" t="s">
        <v>176</v>
      </c>
      <c r="C20">
        <v>-8.2000000000000007E-3</v>
      </c>
      <c r="D20" s="4">
        <f t="shared" si="0"/>
        <v>-1.6661022688791289E-2</v>
      </c>
      <c r="E20">
        <v>1.49216666666666</v>
      </c>
      <c r="G20">
        <f t="shared" si="1"/>
        <v>0.49216666666665998</v>
      </c>
      <c r="H20" s="4">
        <f t="shared" si="2"/>
        <v>2.0318320352184496</v>
      </c>
      <c r="I20" t="s">
        <v>2</v>
      </c>
      <c r="J20">
        <v>4.0675000000000003E-2</v>
      </c>
      <c r="K20" s="4">
        <f t="shared" si="3"/>
        <v>8.2644768032510446E-2</v>
      </c>
      <c r="L20" t="s">
        <v>3</v>
      </c>
      <c r="M20">
        <v>16</v>
      </c>
    </row>
    <row r="21" spans="1:13" x14ac:dyDescent="0.25">
      <c r="A21" t="s">
        <v>177</v>
      </c>
      <c r="B21" t="s">
        <v>178</v>
      </c>
      <c r="C21">
        <v>1.1299999999999999E-2</v>
      </c>
      <c r="D21" s="4">
        <f t="shared" si="0"/>
        <v>2.6671911880409547E-2</v>
      </c>
      <c r="E21">
        <v>1.42366666666666</v>
      </c>
      <c r="G21">
        <f t="shared" si="1"/>
        <v>0.42366666666665997</v>
      </c>
      <c r="H21" s="4">
        <f t="shared" si="2"/>
        <v>2.3603461841070397</v>
      </c>
      <c r="I21" t="s">
        <v>2</v>
      </c>
      <c r="J21">
        <v>-3.5500000000000002E-3</v>
      </c>
      <c r="K21" s="4">
        <f t="shared" si="3"/>
        <v>-8.3792289535799917E-3</v>
      </c>
      <c r="L21" t="s">
        <v>3</v>
      </c>
      <c r="M21">
        <v>6</v>
      </c>
    </row>
    <row r="23" spans="1:13" x14ac:dyDescent="0.25">
      <c r="C23">
        <f>SUM(C2:C22)</f>
        <v>1.0900000000000001</v>
      </c>
      <c r="D23">
        <f>SUM(D2:D22)</f>
        <v>2.984677495657702</v>
      </c>
      <c r="J23">
        <f>SUM(J2:J22)</f>
        <v>1.7166250000000001</v>
      </c>
      <c r="K23">
        <f>SUM(K2:K22)</f>
        <v>5.0926860923364634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"/>
  <sheetViews>
    <sheetView workbookViewId="0">
      <selection activeCell="E113" sqref="E113"/>
    </sheetView>
  </sheetViews>
  <sheetFormatPr defaultRowHeight="15" x14ac:dyDescent="0.25"/>
  <cols>
    <col min="1" max="1" width="44.7109375" bestFit="1" customWidth="1"/>
    <col min="2" max="2" width="57.28515625" bestFit="1" customWidth="1"/>
    <col min="3" max="3" width="12" bestFit="1" customWidth="1"/>
    <col min="4" max="4" width="12" customWidth="1"/>
    <col min="5" max="5" width="19.5703125" bestFit="1" customWidth="1"/>
    <col min="6" max="6" width="8.140625" customWidth="1"/>
    <col min="7" max="7" width="11.85546875" customWidth="1"/>
    <col min="8" max="8" width="19.5703125" customWidth="1"/>
    <col min="9" max="9" width="12" bestFit="1" customWidth="1"/>
    <col min="10" max="10" width="10.28515625" bestFit="1" customWidth="1"/>
    <col min="11" max="11" width="10.28515625" customWidth="1"/>
    <col min="12" max="12" width="9" bestFit="1" customWidth="1"/>
    <col min="13" max="13" width="8.5703125" bestFit="1" customWidth="1"/>
  </cols>
  <sheetData>
    <row r="1" spans="1:13" x14ac:dyDescent="0.25">
      <c r="D1" t="s">
        <v>366</v>
      </c>
      <c r="K1" t="s">
        <v>366</v>
      </c>
    </row>
    <row r="2" spans="1:13" x14ac:dyDescent="0.25">
      <c r="A2" t="s">
        <v>179</v>
      </c>
      <c r="B2" t="s">
        <v>180</v>
      </c>
      <c r="C2">
        <v>-1.5599999999999999E-2</v>
      </c>
      <c r="D2" s="3">
        <f>C2*G2</f>
        <v>-1.1168118362963875E-2</v>
      </c>
      <c r="E2">
        <v>2.3968333333333298</v>
      </c>
      <c r="F2" s="2">
        <f>E2-1</f>
        <v>1.3968333333333298</v>
      </c>
      <c r="G2" s="3">
        <f>1/F2</f>
        <v>0.71590502326691507</v>
      </c>
      <c r="I2" t="s">
        <v>2</v>
      </c>
      <c r="J2">
        <v>-1.9625E-2</v>
      </c>
      <c r="K2" s="4">
        <f>J2*G2</f>
        <v>-1.4049636081613208E-2</v>
      </c>
      <c r="L2" t="s">
        <v>3</v>
      </c>
      <c r="M2">
        <v>8</v>
      </c>
    </row>
    <row r="3" spans="1:13" x14ac:dyDescent="0.25">
      <c r="A3" t="s">
        <v>181</v>
      </c>
      <c r="B3" t="s">
        <v>182</v>
      </c>
      <c r="C3">
        <v>2.6100000000000002E-2</v>
      </c>
      <c r="D3" s="3">
        <f t="shared" ref="D3:D66" si="0">C3*G3</f>
        <v>1.9516450648055884E-2</v>
      </c>
      <c r="E3">
        <v>2.3373333333333299</v>
      </c>
      <c r="F3" s="2">
        <f t="shared" ref="F3:F66" si="1">E3-1</f>
        <v>1.3373333333333299</v>
      </c>
      <c r="G3" s="3">
        <f t="shared" ref="G3:G66" si="2">1/F3</f>
        <v>0.74775672981057018</v>
      </c>
      <c r="I3" t="s">
        <v>2</v>
      </c>
      <c r="J3">
        <v>-2.1250000000000002E-3</v>
      </c>
      <c r="K3" s="4">
        <f t="shared" ref="K3:K66" si="3">J3*G3</f>
        <v>-1.5889830508474616E-3</v>
      </c>
      <c r="L3" t="s">
        <v>3</v>
      </c>
      <c r="M3">
        <v>8</v>
      </c>
    </row>
    <row r="4" spans="1:13" x14ac:dyDescent="0.25">
      <c r="A4" t="s">
        <v>183</v>
      </c>
      <c r="B4" t="s">
        <v>184</v>
      </c>
      <c r="C4">
        <v>0.44259999999999999</v>
      </c>
      <c r="D4" s="3">
        <f t="shared" si="0"/>
        <v>0.39588550983899823</v>
      </c>
      <c r="E4">
        <v>2.1179999999999999</v>
      </c>
      <c r="F4" s="2">
        <f t="shared" si="1"/>
        <v>1.1179999999999999</v>
      </c>
      <c r="G4" s="3">
        <f t="shared" si="2"/>
        <v>0.89445438282647594</v>
      </c>
      <c r="I4" t="s">
        <v>2</v>
      </c>
      <c r="J4">
        <v>0.19082499999999999</v>
      </c>
      <c r="K4" s="4">
        <f t="shared" si="3"/>
        <v>0.17068425760286227</v>
      </c>
      <c r="L4" t="s">
        <v>3</v>
      </c>
      <c r="M4">
        <v>6</v>
      </c>
    </row>
    <row r="5" spans="1:13" x14ac:dyDescent="0.25">
      <c r="A5" t="s">
        <v>185</v>
      </c>
      <c r="B5" t="s">
        <v>186</v>
      </c>
      <c r="C5">
        <v>-5.7000000000000002E-3</v>
      </c>
      <c r="D5" s="3">
        <f t="shared" si="0"/>
        <v>-4.3406523670516794E-3</v>
      </c>
      <c r="E5">
        <v>2.3131666666666599</v>
      </c>
      <c r="F5" s="2">
        <f t="shared" si="1"/>
        <v>1.3131666666666599</v>
      </c>
      <c r="G5" s="3">
        <f t="shared" si="2"/>
        <v>0.76151795913187348</v>
      </c>
      <c r="I5" t="s">
        <v>2</v>
      </c>
      <c r="J5">
        <v>-4.1749999999999999E-3</v>
      </c>
      <c r="K5" s="4">
        <f t="shared" si="3"/>
        <v>-3.1793374793755718E-3</v>
      </c>
      <c r="L5" t="s">
        <v>3</v>
      </c>
      <c r="M5">
        <v>20</v>
      </c>
    </row>
    <row r="6" spans="1:13" x14ac:dyDescent="0.25">
      <c r="A6" t="s">
        <v>187</v>
      </c>
      <c r="B6" t="s">
        <v>188</v>
      </c>
      <c r="C6">
        <v>3.27E-2</v>
      </c>
      <c r="D6" s="3">
        <f t="shared" si="0"/>
        <v>3.0018359853121263E-2</v>
      </c>
      <c r="E6">
        <v>2.0893333333333302</v>
      </c>
      <c r="F6" s="2">
        <f t="shared" si="1"/>
        <v>1.0893333333333302</v>
      </c>
      <c r="G6" s="3">
        <f t="shared" si="2"/>
        <v>0.91799265605875424</v>
      </c>
      <c r="I6" t="s">
        <v>2</v>
      </c>
      <c r="J6">
        <v>-9.7750000000000007E-3</v>
      </c>
      <c r="K6" s="4">
        <f t="shared" si="3"/>
        <v>-8.9733782129743228E-3</v>
      </c>
      <c r="L6" t="s">
        <v>3</v>
      </c>
      <c r="M6">
        <v>20</v>
      </c>
    </row>
    <row r="7" spans="1:13" x14ac:dyDescent="0.25">
      <c r="A7" t="s">
        <v>189</v>
      </c>
      <c r="B7" t="s">
        <v>98</v>
      </c>
      <c r="C7">
        <v>-6.4000000000000003E-3</v>
      </c>
      <c r="D7" s="3">
        <f t="shared" si="0"/>
        <v>-6.0778727445394117E-3</v>
      </c>
      <c r="E7">
        <v>2.0529999999999999</v>
      </c>
      <c r="F7" s="2">
        <f t="shared" si="1"/>
        <v>1.0529999999999999</v>
      </c>
      <c r="G7" s="3">
        <f t="shared" si="2"/>
        <v>0.94966761633428309</v>
      </c>
      <c r="I7" t="s">
        <v>2</v>
      </c>
      <c r="J7">
        <v>-5.9999999999999995E-4</v>
      </c>
      <c r="K7" s="4">
        <f t="shared" si="3"/>
        <v>-5.6980056980056976E-4</v>
      </c>
      <c r="L7" t="s">
        <v>3</v>
      </c>
      <c r="M7">
        <v>20</v>
      </c>
    </row>
    <row r="8" spans="1:13" x14ac:dyDescent="0.25">
      <c r="A8" t="s">
        <v>190</v>
      </c>
      <c r="B8" t="s">
        <v>191</v>
      </c>
      <c r="C8">
        <v>1.5699999999999999E-2</v>
      </c>
      <c r="D8" s="3">
        <f t="shared" si="0"/>
        <v>1.3822450476889252E-2</v>
      </c>
      <c r="E8">
        <v>2.1358333333333301</v>
      </c>
      <c r="F8" s="2">
        <f t="shared" si="1"/>
        <v>1.1358333333333301</v>
      </c>
      <c r="G8" s="3">
        <f t="shared" si="2"/>
        <v>0.88041085840058941</v>
      </c>
      <c r="I8" t="s">
        <v>2</v>
      </c>
      <c r="J8">
        <v>-8.2749999999999994E-3</v>
      </c>
      <c r="K8" s="4">
        <f t="shared" si="3"/>
        <v>-7.2853998532648769E-3</v>
      </c>
      <c r="L8" t="s">
        <v>3</v>
      </c>
      <c r="M8">
        <v>6</v>
      </c>
    </row>
    <row r="9" spans="1:13" x14ac:dyDescent="0.25">
      <c r="A9" t="s">
        <v>192</v>
      </c>
      <c r="B9" t="s">
        <v>193</v>
      </c>
      <c r="C9">
        <v>0.1749</v>
      </c>
      <c r="D9" s="3">
        <f t="shared" si="0"/>
        <v>0.1351971141458394</v>
      </c>
      <c r="E9">
        <v>2.2936666666666601</v>
      </c>
      <c r="F9" s="2">
        <f t="shared" si="1"/>
        <v>1.2936666666666601</v>
      </c>
      <c r="G9" s="3">
        <f t="shared" si="2"/>
        <v>0.77299665034785248</v>
      </c>
      <c r="I9" t="s">
        <v>2</v>
      </c>
      <c r="J9">
        <v>1.8950000000000002E-2</v>
      </c>
      <c r="K9" s="4">
        <f t="shared" si="3"/>
        <v>1.4648286524091806E-2</v>
      </c>
      <c r="L9" t="s">
        <v>3</v>
      </c>
      <c r="M9">
        <v>10</v>
      </c>
    </row>
    <row r="10" spans="1:13" x14ac:dyDescent="0.25">
      <c r="A10" t="s">
        <v>194</v>
      </c>
      <c r="B10" t="s">
        <v>195</v>
      </c>
      <c r="C10">
        <v>2.93E-2</v>
      </c>
      <c r="D10" s="3">
        <f t="shared" si="0"/>
        <v>2.7196782178217901E-2</v>
      </c>
      <c r="E10">
        <v>2.0773333333333301</v>
      </c>
      <c r="F10" s="2">
        <f t="shared" si="1"/>
        <v>1.0773333333333301</v>
      </c>
      <c r="G10" s="3">
        <f t="shared" si="2"/>
        <v>0.92821782178218093</v>
      </c>
      <c r="I10" t="s">
        <v>2</v>
      </c>
      <c r="J10">
        <v>5.3E-3</v>
      </c>
      <c r="K10" s="4">
        <f t="shared" si="3"/>
        <v>4.9195544554455593E-3</v>
      </c>
      <c r="L10" t="s">
        <v>3</v>
      </c>
      <c r="M10">
        <v>16</v>
      </c>
    </row>
    <row r="11" spans="1:13" x14ac:dyDescent="0.25">
      <c r="A11" t="s">
        <v>196</v>
      </c>
      <c r="B11" t="s">
        <v>197</v>
      </c>
      <c r="C11">
        <v>0.05</v>
      </c>
      <c r="D11" s="3">
        <f t="shared" si="0"/>
        <v>4.3591979075850051E-2</v>
      </c>
      <c r="E11">
        <v>2.1469999999999998</v>
      </c>
      <c r="F11" s="2">
        <f t="shared" si="1"/>
        <v>1.1469999999999998</v>
      </c>
      <c r="G11" s="3">
        <f t="shared" si="2"/>
        <v>0.87183958151700103</v>
      </c>
      <c r="I11" t="s">
        <v>2</v>
      </c>
      <c r="J11">
        <v>-2.385E-2</v>
      </c>
      <c r="K11" s="4">
        <f t="shared" si="3"/>
        <v>-2.0793374019180473E-2</v>
      </c>
      <c r="L11" t="s">
        <v>3</v>
      </c>
      <c r="M11">
        <v>8</v>
      </c>
    </row>
    <row r="12" spans="1:13" x14ac:dyDescent="0.25">
      <c r="A12" t="s">
        <v>198</v>
      </c>
      <c r="B12" t="s">
        <v>199</v>
      </c>
      <c r="C12">
        <v>4.4200000000000003E-2</v>
      </c>
      <c r="D12" s="3">
        <f t="shared" si="0"/>
        <v>3.0959607751576145E-2</v>
      </c>
      <c r="E12">
        <v>2.42766666666666</v>
      </c>
      <c r="F12" s="2">
        <f t="shared" si="1"/>
        <v>1.42766666666666</v>
      </c>
      <c r="G12" s="3">
        <f t="shared" si="2"/>
        <v>0.700443614289053</v>
      </c>
      <c r="I12" t="s">
        <v>2</v>
      </c>
      <c r="J12">
        <v>-4.2249999999999996E-3</v>
      </c>
      <c r="K12" s="4">
        <f t="shared" si="3"/>
        <v>-2.9593742703712487E-3</v>
      </c>
      <c r="L12" t="s">
        <v>3</v>
      </c>
      <c r="M12">
        <v>6</v>
      </c>
    </row>
    <row r="13" spans="1:13" x14ac:dyDescent="0.25">
      <c r="A13" t="s">
        <v>200</v>
      </c>
      <c r="B13" t="s">
        <v>201</v>
      </c>
      <c r="C13">
        <v>6.13E-2</v>
      </c>
      <c r="D13" s="3">
        <f t="shared" si="0"/>
        <v>5.9649691858579684E-2</v>
      </c>
      <c r="E13">
        <v>2.0276666666666601</v>
      </c>
      <c r="F13" s="2">
        <f t="shared" si="1"/>
        <v>1.0276666666666601</v>
      </c>
      <c r="G13" s="3">
        <f t="shared" si="2"/>
        <v>0.97307817061304547</v>
      </c>
      <c r="I13" t="s">
        <v>2</v>
      </c>
      <c r="J13">
        <v>2.2075000000000001E-2</v>
      </c>
      <c r="K13" s="4">
        <f t="shared" si="3"/>
        <v>2.1480700616282978E-2</v>
      </c>
      <c r="L13" t="s">
        <v>3</v>
      </c>
      <c r="M13">
        <v>6</v>
      </c>
    </row>
    <row r="14" spans="1:13" x14ac:dyDescent="0.25">
      <c r="A14" t="s">
        <v>202</v>
      </c>
      <c r="B14" t="s">
        <v>203</v>
      </c>
      <c r="C14">
        <v>-2.4400000000000002E-2</v>
      </c>
      <c r="D14" s="3">
        <f t="shared" si="0"/>
        <v>-1.7211380202210285E-2</v>
      </c>
      <c r="E14">
        <v>2.4176666666666602</v>
      </c>
      <c r="F14" s="2">
        <f t="shared" si="1"/>
        <v>1.4176666666666602</v>
      </c>
      <c r="G14" s="3">
        <f t="shared" si="2"/>
        <v>0.70538443451681487</v>
      </c>
      <c r="I14" t="s">
        <v>2</v>
      </c>
      <c r="J14">
        <v>-2.5624999999999998E-2</v>
      </c>
      <c r="K14" s="4">
        <f t="shared" si="3"/>
        <v>-1.8075476134493382E-2</v>
      </c>
      <c r="L14" t="s">
        <v>3</v>
      </c>
      <c r="M14">
        <v>12</v>
      </c>
    </row>
    <row r="15" spans="1:13" x14ac:dyDescent="0.25">
      <c r="A15" t="s">
        <v>204</v>
      </c>
      <c r="B15" t="s">
        <v>205</v>
      </c>
      <c r="C15">
        <v>0.51500000000000001</v>
      </c>
      <c r="D15" s="3">
        <f t="shared" si="0"/>
        <v>0.43557936284183935</v>
      </c>
      <c r="E15">
        <v>2.1823333333333301</v>
      </c>
      <c r="F15" s="2">
        <f t="shared" si="1"/>
        <v>1.1823333333333301</v>
      </c>
      <c r="G15" s="3">
        <f t="shared" si="2"/>
        <v>0.84578517056667835</v>
      </c>
      <c r="I15" t="s">
        <v>2</v>
      </c>
      <c r="J15">
        <v>0.21575</v>
      </c>
      <c r="K15" s="4">
        <f t="shared" si="3"/>
        <v>0.18247815054976085</v>
      </c>
      <c r="L15" t="s">
        <v>3</v>
      </c>
      <c r="M15">
        <v>6</v>
      </c>
    </row>
    <row r="16" spans="1:13" x14ac:dyDescent="0.25">
      <c r="A16" t="s">
        <v>206</v>
      </c>
      <c r="B16" t="s">
        <v>207</v>
      </c>
      <c r="C16">
        <v>4.6300000000000001E-2</v>
      </c>
      <c r="D16" s="3">
        <f t="shared" si="0"/>
        <v>4.1444129494256542E-2</v>
      </c>
      <c r="E16">
        <v>2.1171666666666602</v>
      </c>
      <c r="F16" s="2">
        <f t="shared" si="1"/>
        <v>1.1171666666666602</v>
      </c>
      <c r="G16" s="3">
        <f t="shared" si="2"/>
        <v>0.89512158734895342</v>
      </c>
      <c r="I16" t="s">
        <v>2</v>
      </c>
      <c r="J16">
        <v>3.0000000000000001E-3</v>
      </c>
      <c r="K16" s="4">
        <f t="shared" si="3"/>
        <v>2.6853647620468605E-3</v>
      </c>
      <c r="L16" t="s">
        <v>3</v>
      </c>
      <c r="M16">
        <v>10</v>
      </c>
    </row>
    <row r="17" spans="1:13" x14ac:dyDescent="0.25">
      <c r="A17" t="s">
        <v>208</v>
      </c>
      <c r="B17" t="s">
        <v>209</v>
      </c>
      <c r="C17">
        <v>-2.12E-2</v>
      </c>
      <c r="D17" s="3">
        <f t="shared" si="0"/>
        <v>-1.5719228868017875E-2</v>
      </c>
      <c r="E17">
        <v>2.3486666666666598</v>
      </c>
      <c r="F17" s="2">
        <f t="shared" si="1"/>
        <v>1.3486666666666598</v>
      </c>
      <c r="G17" s="3">
        <f t="shared" si="2"/>
        <v>0.74147305981216394</v>
      </c>
      <c r="I17" t="s">
        <v>2</v>
      </c>
      <c r="J17">
        <v>-9.6249999999999999E-3</v>
      </c>
      <c r="K17" s="4">
        <f t="shared" si="3"/>
        <v>-7.136678200692078E-3</v>
      </c>
      <c r="L17" t="s">
        <v>3</v>
      </c>
      <c r="M17">
        <v>6</v>
      </c>
    </row>
    <row r="18" spans="1:13" x14ac:dyDescent="0.25">
      <c r="A18" t="s">
        <v>210</v>
      </c>
      <c r="B18" t="s">
        <v>211</v>
      </c>
      <c r="C18">
        <v>3.0200000000000001E-2</v>
      </c>
      <c r="D18" s="3">
        <f t="shared" si="0"/>
        <v>2.6192541196877708E-2</v>
      </c>
      <c r="E18">
        <v>2.153</v>
      </c>
      <c r="F18" s="2">
        <f t="shared" si="1"/>
        <v>1.153</v>
      </c>
      <c r="G18" s="3">
        <f t="shared" si="2"/>
        <v>0.86730268863833471</v>
      </c>
      <c r="I18" t="s">
        <v>2</v>
      </c>
      <c r="J18">
        <v>-3.6400000000000002E-2</v>
      </c>
      <c r="K18" s="4">
        <f t="shared" si="3"/>
        <v>-3.1569817866435382E-2</v>
      </c>
      <c r="L18" t="s">
        <v>3</v>
      </c>
      <c r="M18">
        <v>8</v>
      </c>
    </row>
    <row r="19" spans="1:13" x14ac:dyDescent="0.25">
      <c r="A19" t="s">
        <v>212</v>
      </c>
      <c r="B19" t="s">
        <v>213</v>
      </c>
      <c r="C19">
        <v>2.1100000000000001E-2</v>
      </c>
      <c r="D19" s="3">
        <f t="shared" si="0"/>
        <v>1.8289511701820391E-2</v>
      </c>
      <c r="E19">
        <v>2.15366666666666</v>
      </c>
      <c r="F19" s="2">
        <f t="shared" si="1"/>
        <v>1.15366666666666</v>
      </c>
      <c r="G19" s="3">
        <f t="shared" si="2"/>
        <v>0.86680150245594267</v>
      </c>
      <c r="I19" t="s">
        <v>2</v>
      </c>
      <c r="J19">
        <v>-8.8500000000000002E-3</v>
      </c>
      <c r="K19" s="4">
        <f t="shared" si="3"/>
        <v>-7.6711932967350929E-3</v>
      </c>
      <c r="L19" t="s">
        <v>3</v>
      </c>
      <c r="M19">
        <v>10</v>
      </c>
    </row>
    <row r="20" spans="1:13" x14ac:dyDescent="0.25">
      <c r="A20" t="s">
        <v>214</v>
      </c>
      <c r="B20" t="s">
        <v>215</v>
      </c>
      <c r="C20">
        <v>-8.3000000000000001E-3</v>
      </c>
      <c r="D20" s="3">
        <f t="shared" si="0"/>
        <v>-7.295634339290989E-3</v>
      </c>
      <c r="E20">
        <v>2.1376666666666599</v>
      </c>
      <c r="F20" s="2">
        <f t="shared" si="1"/>
        <v>1.1376666666666599</v>
      </c>
      <c r="G20" s="3">
        <f t="shared" si="2"/>
        <v>0.87899208907120352</v>
      </c>
      <c r="I20" t="s">
        <v>2</v>
      </c>
      <c r="J20">
        <v>-1.15E-2</v>
      </c>
      <c r="K20" s="4">
        <f t="shared" si="3"/>
        <v>-1.0108409024318841E-2</v>
      </c>
      <c r="L20" t="s">
        <v>3</v>
      </c>
      <c r="M20">
        <v>8</v>
      </c>
    </row>
    <row r="21" spans="1:13" x14ac:dyDescent="0.25">
      <c r="A21" t="s">
        <v>216</v>
      </c>
      <c r="B21" t="s">
        <v>217</v>
      </c>
      <c r="C21">
        <v>-0.439</v>
      </c>
      <c r="D21" s="3">
        <f t="shared" si="0"/>
        <v>-0.42662779397473277</v>
      </c>
      <c r="E21">
        <v>2.0289999999999999</v>
      </c>
      <c r="F21" s="2">
        <f t="shared" si="1"/>
        <v>1.0289999999999999</v>
      </c>
      <c r="G21" s="3">
        <f t="shared" si="2"/>
        <v>0.97181729834791064</v>
      </c>
      <c r="I21" t="s">
        <v>2</v>
      </c>
      <c r="J21">
        <v>-0.14857500000000001</v>
      </c>
      <c r="K21" s="4">
        <f t="shared" si="3"/>
        <v>-0.14438775510204083</v>
      </c>
      <c r="L21" t="s">
        <v>3</v>
      </c>
      <c r="M21">
        <v>6</v>
      </c>
    </row>
    <row r="22" spans="1:13" x14ac:dyDescent="0.25">
      <c r="A22" t="s">
        <v>218</v>
      </c>
      <c r="B22" t="s">
        <v>7</v>
      </c>
      <c r="C22">
        <v>5.2400000000000002E-2</v>
      </c>
      <c r="D22" s="3">
        <f t="shared" si="0"/>
        <v>3.6267158841850361E-2</v>
      </c>
      <c r="E22">
        <v>2.4448333333333299</v>
      </c>
      <c r="F22" s="2">
        <f t="shared" si="1"/>
        <v>1.4448333333333299</v>
      </c>
      <c r="G22" s="3">
        <f t="shared" si="2"/>
        <v>0.69212135194370916</v>
      </c>
      <c r="I22" t="s">
        <v>2</v>
      </c>
      <c r="J22">
        <v>9.0500000000000008E-3</v>
      </c>
      <c r="K22" s="4">
        <f t="shared" si="3"/>
        <v>6.2636982350905684E-3</v>
      </c>
      <c r="L22" t="s">
        <v>3</v>
      </c>
      <c r="M22">
        <v>10</v>
      </c>
    </row>
    <row r="23" spans="1:13" x14ac:dyDescent="0.25">
      <c r="A23" t="s">
        <v>219</v>
      </c>
      <c r="B23" t="s">
        <v>220</v>
      </c>
      <c r="C23">
        <v>3.0800000000000001E-2</v>
      </c>
      <c r="D23" s="3">
        <f t="shared" si="0"/>
        <v>2.1071835803876955E-2</v>
      </c>
      <c r="E23">
        <v>2.4616666666666598</v>
      </c>
      <c r="F23" s="2">
        <f t="shared" si="1"/>
        <v>1.4616666666666598</v>
      </c>
      <c r="G23" s="3">
        <f t="shared" si="2"/>
        <v>0.6841505131128881</v>
      </c>
      <c r="I23" t="s">
        <v>2</v>
      </c>
      <c r="J23">
        <v>-1.1849999999999999E-2</v>
      </c>
      <c r="K23" s="4">
        <f t="shared" si="3"/>
        <v>-8.1071835803877244E-3</v>
      </c>
      <c r="L23" t="s">
        <v>3</v>
      </c>
      <c r="M23">
        <v>10</v>
      </c>
    </row>
    <row r="24" spans="1:13" x14ac:dyDescent="0.25">
      <c r="A24" t="s">
        <v>221</v>
      </c>
      <c r="B24" t="s">
        <v>222</v>
      </c>
      <c r="C24">
        <v>-0.10340000000000001</v>
      </c>
      <c r="D24" s="3">
        <f t="shared" si="0"/>
        <v>-7.5954946131244067E-2</v>
      </c>
      <c r="E24">
        <v>2.36133333333333</v>
      </c>
      <c r="F24" s="2">
        <f t="shared" si="1"/>
        <v>1.36133333333333</v>
      </c>
      <c r="G24" s="3">
        <f t="shared" si="2"/>
        <v>0.73457394711067758</v>
      </c>
      <c r="I24" t="s">
        <v>2</v>
      </c>
      <c r="J24">
        <v>3.3974999999999998E-2</v>
      </c>
      <c r="K24" s="4">
        <f t="shared" si="3"/>
        <v>2.495714985308527E-2</v>
      </c>
      <c r="L24" t="s">
        <v>3</v>
      </c>
      <c r="M24">
        <v>8</v>
      </c>
    </row>
    <row r="25" spans="1:13" x14ac:dyDescent="0.25">
      <c r="A25" t="s">
        <v>223</v>
      </c>
      <c r="B25" t="s">
        <v>224</v>
      </c>
      <c r="C25">
        <v>6.2600000000000003E-2</v>
      </c>
      <c r="D25" s="3">
        <f t="shared" si="0"/>
        <v>4.4724934508216456E-2</v>
      </c>
      <c r="E25">
        <v>2.39966666666666</v>
      </c>
      <c r="F25" s="2">
        <f t="shared" si="1"/>
        <v>1.39966666666666</v>
      </c>
      <c r="G25" s="3">
        <f t="shared" si="2"/>
        <v>0.71445582281495934</v>
      </c>
      <c r="I25" t="s">
        <v>2</v>
      </c>
      <c r="J25">
        <v>8.9499999999999996E-3</v>
      </c>
      <c r="K25" s="4">
        <f t="shared" si="3"/>
        <v>6.3943796141938862E-3</v>
      </c>
      <c r="L25" t="s">
        <v>3</v>
      </c>
      <c r="M25">
        <v>16</v>
      </c>
    </row>
    <row r="26" spans="1:13" x14ac:dyDescent="0.25">
      <c r="A26" t="s">
        <v>225</v>
      </c>
      <c r="B26" t="s">
        <v>226</v>
      </c>
      <c r="C26">
        <v>-2.92E-2</v>
      </c>
      <c r="D26" s="3">
        <f t="shared" si="0"/>
        <v>-2.3098220171391026E-2</v>
      </c>
      <c r="E26">
        <v>2.26416666666666</v>
      </c>
      <c r="F26" s="2">
        <f t="shared" si="1"/>
        <v>1.26416666666666</v>
      </c>
      <c r="G26" s="3">
        <f t="shared" si="2"/>
        <v>0.79103493737640496</v>
      </c>
      <c r="I26" t="s">
        <v>2</v>
      </c>
      <c r="J26">
        <v>-2.5049999999999999E-2</v>
      </c>
      <c r="K26" s="4">
        <f t="shared" si="3"/>
        <v>-1.9815425181278944E-2</v>
      </c>
      <c r="L26" t="s">
        <v>3</v>
      </c>
      <c r="M26">
        <v>12</v>
      </c>
    </row>
    <row r="27" spans="1:13" x14ac:dyDescent="0.25">
      <c r="A27" t="s">
        <v>227</v>
      </c>
      <c r="B27" t="s">
        <v>228</v>
      </c>
      <c r="C27">
        <v>5.8200000000000002E-2</v>
      </c>
      <c r="D27" s="3">
        <f t="shared" si="0"/>
        <v>4.0174873446847864E-2</v>
      </c>
      <c r="E27">
        <v>2.4486666666666599</v>
      </c>
      <c r="F27" s="2">
        <f t="shared" si="1"/>
        <v>1.4486666666666599</v>
      </c>
      <c r="G27" s="3">
        <f t="shared" si="2"/>
        <v>0.69028992176714543</v>
      </c>
      <c r="I27" t="s">
        <v>2</v>
      </c>
      <c r="J27">
        <v>7.3249999999999999E-3</v>
      </c>
      <c r="K27" s="4">
        <f t="shared" si="3"/>
        <v>5.0563736769443403E-3</v>
      </c>
      <c r="L27" t="s">
        <v>3</v>
      </c>
      <c r="M27">
        <v>16</v>
      </c>
    </row>
    <row r="28" spans="1:13" x14ac:dyDescent="0.25">
      <c r="A28" t="s">
        <v>229</v>
      </c>
      <c r="B28" t="s">
        <v>230</v>
      </c>
      <c r="C28">
        <v>1.4200000000000001E-2</v>
      </c>
      <c r="D28" s="3">
        <f t="shared" si="0"/>
        <v>9.9649122807017564E-3</v>
      </c>
      <c r="E28">
        <v>2.4249999999999998</v>
      </c>
      <c r="F28" s="2">
        <f t="shared" si="1"/>
        <v>1.4249999999999998</v>
      </c>
      <c r="G28" s="3">
        <f t="shared" si="2"/>
        <v>0.70175438596491235</v>
      </c>
      <c r="I28" t="s">
        <v>2</v>
      </c>
      <c r="J28">
        <v>2.875E-3</v>
      </c>
      <c r="K28" s="4">
        <f t="shared" si="3"/>
        <v>2.0175438596491228E-3</v>
      </c>
      <c r="L28" t="s">
        <v>3</v>
      </c>
      <c r="M28">
        <v>20</v>
      </c>
    </row>
    <row r="29" spans="1:13" x14ac:dyDescent="0.25">
      <c r="A29" t="s">
        <v>231</v>
      </c>
      <c r="B29" t="s">
        <v>232</v>
      </c>
      <c r="C29">
        <v>0.38159999999999999</v>
      </c>
      <c r="D29" s="3">
        <f t="shared" si="0"/>
        <v>0.33670588235294208</v>
      </c>
      <c r="E29">
        <v>2.1333333333333302</v>
      </c>
      <c r="F29" s="2">
        <f t="shared" si="1"/>
        <v>1.1333333333333302</v>
      </c>
      <c r="G29" s="3">
        <f t="shared" si="2"/>
        <v>0.882352941176473</v>
      </c>
      <c r="I29" t="s">
        <v>2</v>
      </c>
      <c r="J29">
        <v>0.1691</v>
      </c>
      <c r="K29" s="4">
        <f t="shared" si="3"/>
        <v>0.14920588235294158</v>
      </c>
      <c r="L29" t="s">
        <v>3</v>
      </c>
      <c r="M29">
        <v>8</v>
      </c>
    </row>
    <row r="30" spans="1:13" x14ac:dyDescent="0.25">
      <c r="A30" t="s">
        <v>233</v>
      </c>
      <c r="B30" t="s">
        <v>234</v>
      </c>
      <c r="C30">
        <v>-5.0000000000000001E-3</v>
      </c>
      <c r="D30" s="3">
        <f t="shared" si="0"/>
        <v>-3.9962701478620166E-3</v>
      </c>
      <c r="E30">
        <v>2.2511666666666601</v>
      </c>
      <c r="F30" s="2">
        <f t="shared" si="1"/>
        <v>1.2511666666666601</v>
      </c>
      <c r="G30" s="3">
        <f t="shared" si="2"/>
        <v>0.79925402957240332</v>
      </c>
      <c r="I30" t="s">
        <v>2</v>
      </c>
      <c r="J30">
        <v>-6.6499999999999997E-3</v>
      </c>
      <c r="K30" s="4">
        <f t="shared" si="3"/>
        <v>-5.3150392966564821E-3</v>
      </c>
      <c r="L30" t="s">
        <v>3</v>
      </c>
      <c r="M30">
        <v>6</v>
      </c>
    </row>
    <row r="31" spans="1:13" x14ac:dyDescent="0.25">
      <c r="A31" t="s">
        <v>235</v>
      </c>
      <c r="B31" t="s">
        <v>236</v>
      </c>
      <c r="C31">
        <v>5.3199999999999997E-2</v>
      </c>
      <c r="D31" s="3">
        <f t="shared" si="0"/>
        <v>3.9465875370919883E-2</v>
      </c>
      <c r="E31">
        <v>2.3479999999999999</v>
      </c>
      <c r="F31" s="2">
        <f t="shared" si="1"/>
        <v>1.3479999999999999</v>
      </c>
      <c r="G31" s="3">
        <f t="shared" si="2"/>
        <v>0.74183976261127604</v>
      </c>
      <c r="I31" t="s">
        <v>2</v>
      </c>
      <c r="J31">
        <v>2.9250000000000001E-3</v>
      </c>
      <c r="K31" s="4">
        <f t="shared" si="3"/>
        <v>2.1698813056379826E-3</v>
      </c>
      <c r="L31" t="s">
        <v>3</v>
      </c>
      <c r="M31">
        <v>6</v>
      </c>
    </row>
    <row r="32" spans="1:13" x14ac:dyDescent="0.25">
      <c r="A32" t="s">
        <v>237</v>
      </c>
      <c r="B32" t="s">
        <v>207</v>
      </c>
      <c r="C32">
        <v>1.8200000000000001E-2</v>
      </c>
      <c r="D32" s="3">
        <f t="shared" si="0"/>
        <v>1.5428087030234615E-2</v>
      </c>
      <c r="E32">
        <v>2.1796666666666602</v>
      </c>
      <c r="F32" s="2">
        <f t="shared" si="1"/>
        <v>1.1796666666666602</v>
      </c>
      <c r="G32" s="3">
        <f t="shared" si="2"/>
        <v>0.84769708957333045</v>
      </c>
      <c r="I32" t="s">
        <v>2</v>
      </c>
      <c r="J32">
        <v>2.3249999999999998E-3</v>
      </c>
      <c r="K32" s="4">
        <f t="shared" si="3"/>
        <v>1.9708957332579932E-3</v>
      </c>
      <c r="L32" t="s">
        <v>3</v>
      </c>
      <c r="M32">
        <v>6</v>
      </c>
    </row>
    <row r="33" spans="1:13" x14ac:dyDescent="0.25">
      <c r="A33" t="s">
        <v>238</v>
      </c>
      <c r="B33" t="s">
        <v>239</v>
      </c>
      <c r="C33">
        <v>0.45569999999999999</v>
      </c>
      <c r="D33" s="3">
        <f t="shared" si="0"/>
        <v>0.35430866917195991</v>
      </c>
      <c r="E33">
        <v>2.2861666666666598</v>
      </c>
      <c r="F33" s="2">
        <f t="shared" si="1"/>
        <v>1.2861666666666598</v>
      </c>
      <c r="G33" s="3">
        <f t="shared" si="2"/>
        <v>0.77750421148114968</v>
      </c>
      <c r="I33" t="s">
        <v>2</v>
      </c>
      <c r="J33">
        <v>0.17765</v>
      </c>
      <c r="K33" s="4">
        <f t="shared" si="3"/>
        <v>0.13812362316962623</v>
      </c>
      <c r="L33" t="s">
        <v>3</v>
      </c>
      <c r="M33">
        <v>6</v>
      </c>
    </row>
    <row r="34" spans="1:13" x14ac:dyDescent="0.25">
      <c r="A34" t="s">
        <v>240</v>
      </c>
      <c r="B34" t="s">
        <v>241</v>
      </c>
      <c r="C34">
        <v>0.1116</v>
      </c>
      <c r="D34" s="3">
        <f t="shared" si="0"/>
        <v>0.10344507956125475</v>
      </c>
      <c r="E34">
        <v>2.0788333333333302</v>
      </c>
      <c r="F34" s="2">
        <f t="shared" si="1"/>
        <v>1.0788333333333302</v>
      </c>
      <c r="G34" s="3">
        <f t="shared" si="2"/>
        <v>0.92692723621196005</v>
      </c>
      <c r="I34" t="s">
        <v>2</v>
      </c>
      <c r="J34">
        <v>1.9199999999999998E-2</v>
      </c>
      <c r="K34" s="4">
        <f t="shared" si="3"/>
        <v>1.7797002935269632E-2</v>
      </c>
      <c r="L34" t="s">
        <v>3</v>
      </c>
      <c r="M34">
        <v>6</v>
      </c>
    </row>
    <row r="35" spans="1:13" x14ac:dyDescent="0.25">
      <c r="A35" t="s">
        <v>242</v>
      </c>
      <c r="B35" t="s">
        <v>243</v>
      </c>
      <c r="C35">
        <v>0.28139999999999998</v>
      </c>
      <c r="D35" s="3">
        <f t="shared" si="0"/>
        <v>0.24655373831775768</v>
      </c>
      <c r="E35">
        <v>2.1413333333333302</v>
      </c>
      <c r="F35" s="2">
        <f t="shared" si="1"/>
        <v>1.1413333333333302</v>
      </c>
      <c r="G35" s="3">
        <f t="shared" si="2"/>
        <v>0.87616822429906782</v>
      </c>
      <c r="I35" t="s">
        <v>2</v>
      </c>
      <c r="J35">
        <v>4.3575000000000003E-2</v>
      </c>
      <c r="K35" s="4">
        <f t="shared" si="3"/>
        <v>3.8179030373831885E-2</v>
      </c>
      <c r="L35" t="s">
        <v>3</v>
      </c>
      <c r="M35">
        <v>6</v>
      </c>
    </row>
    <row r="36" spans="1:13" x14ac:dyDescent="0.25">
      <c r="A36" t="s">
        <v>244</v>
      </c>
      <c r="B36" t="s">
        <v>245</v>
      </c>
      <c r="C36">
        <v>-0.51570000000000005</v>
      </c>
      <c r="D36" s="3">
        <f t="shared" si="0"/>
        <v>-0.3955260130384774</v>
      </c>
      <c r="E36">
        <v>2.3038333333333298</v>
      </c>
      <c r="F36" s="2">
        <f t="shared" si="1"/>
        <v>1.3038333333333298</v>
      </c>
      <c r="G36" s="3">
        <f t="shared" si="2"/>
        <v>0.766969193404067</v>
      </c>
      <c r="I36" t="s">
        <v>2</v>
      </c>
      <c r="J36">
        <v>-0.14257500000000001</v>
      </c>
      <c r="K36" s="4">
        <f t="shared" si="3"/>
        <v>-0.10935063274958486</v>
      </c>
      <c r="L36" t="s">
        <v>3</v>
      </c>
      <c r="M36">
        <v>6</v>
      </c>
    </row>
    <row r="37" spans="1:13" x14ac:dyDescent="0.25">
      <c r="A37" t="s">
        <v>246</v>
      </c>
      <c r="B37" t="s">
        <v>234</v>
      </c>
      <c r="C37">
        <v>6.1699999999999998E-2</v>
      </c>
      <c r="D37" s="3">
        <f t="shared" si="0"/>
        <v>5.599757979125717E-2</v>
      </c>
      <c r="E37">
        <v>2.1018333333333299</v>
      </c>
      <c r="F37" s="2">
        <f t="shared" si="1"/>
        <v>1.1018333333333299</v>
      </c>
      <c r="G37" s="3">
        <f t="shared" si="2"/>
        <v>0.9075782786265344</v>
      </c>
      <c r="I37" t="s">
        <v>2</v>
      </c>
      <c r="J37">
        <v>4.0249999999999999E-3</v>
      </c>
      <c r="K37" s="4">
        <f t="shared" si="3"/>
        <v>3.6530025714718007E-3</v>
      </c>
      <c r="L37" t="s">
        <v>3</v>
      </c>
      <c r="M37">
        <v>12</v>
      </c>
    </row>
    <row r="38" spans="1:13" x14ac:dyDescent="0.25">
      <c r="A38" t="s">
        <v>247</v>
      </c>
      <c r="B38" t="s">
        <v>248</v>
      </c>
      <c r="C38">
        <v>1.7100000000000001E-2</v>
      </c>
      <c r="D38" s="3">
        <f t="shared" si="0"/>
        <v>1.2059238363892893E-2</v>
      </c>
      <c r="E38">
        <v>2.4179999999999899</v>
      </c>
      <c r="F38" s="2">
        <f t="shared" si="1"/>
        <v>1.4179999999999899</v>
      </c>
      <c r="G38" s="3">
        <f t="shared" si="2"/>
        <v>0.70521861777151418</v>
      </c>
      <c r="I38" t="s">
        <v>2</v>
      </c>
      <c r="J38">
        <v>-4.1000000000000003E-3</v>
      </c>
      <c r="K38" s="4">
        <f t="shared" si="3"/>
        <v>-2.8913963328632084E-3</v>
      </c>
      <c r="L38" t="s">
        <v>3</v>
      </c>
      <c r="M38">
        <v>6</v>
      </c>
    </row>
    <row r="39" spans="1:13" x14ac:dyDescent="0.25">
      <c r="A39" t="s">
        <v>249</v>
      </c>
      <c r="B39" t="s">
        <v>250</v>
      </c>
      <c r="C39">
        <v>-2.1700000000000001E-2</v>
      </c>
      <c r="D39" s="3">
        <f t="shared" si="0"/>
        <v>-1.8940936863543898E-2</v>
      </c>
      <c r="E39">
        <v>2.1456666666666599</v>
      </c>
      <c r="F39" s="2">
        <f t="shared" si="1"/>
        <v>1.1456666666666599</v>
      </c>
      <c r="G39" s="3">
        <f t="shared" si="2"/>
        <v>0.8728542333430368</v>
      </c>
      <c r="I39" t="s">
        <v>2</v>
      </c>
      <c r="J39">
        <v>-1.7274999999999999E-2</v>
      </c>
      <c r="K39" s="4">
        <f t="shared" si="3"/>
        <v>-1.507855688100096E-2</v>
      </c>
      <c r="L39" t="s">
        <v>3</v>
      </c>
      <c r="M39">
        <v>8</v>
      </c>
    </row>
    <row r="40" spans="1:13" x14ac:dyDescent="0.25">
      <c r="A40" t="s">
        <v>251</v>
      </c>
      <c r="B40" t="s">
        <v>250</v>
      </c>
      <c r="C40">
        <v>-3.3300000000000003E-2</v>
      </c>
      <c r="D40" s="3">
        <f t="shared" si="0"/>
        <v>-2.8461538461538465E-2</v>
      </c>
      <c r="E40">
        <v>2.17</v>
      </c>
      <c r="F40" s="2">
        <f t="shared" si="1"/>
        <v>1.17</v>
      </c>
      <c r="G40" s="3">
        <f t="shared" si="2"/>
        <v>0.85470085470085477</v>
      </c>
      <c r="I40" t="s">
        <v>2</v>
      </c>
      <c r="J40">
        <v>-2.0924999999999999E-2</v>
      </c>
      <c r="K40" s="4">
        <f t="shared" si="3"/>
        <v>-1.7884615384615384E-2</v>
      </c>
      <c r="L40" t="s">
        <v>3</v>
      </c>
      <c r="M40">
        <v>8</v>
      </c>
    </row>
    <row r="41" spans="1:13" x14ac:dyDescent="0.25">
      <c r="A41" t="s">
        <v>252</v>
      </c>
      <c r="B41" t="s">
        <v>253</v>
      </c>
      <c r="C41">
        <v>1.6500000000000001E-2</v>
      </c>
      <c r="D41" s="3">
        <f t="shared" si="0"/>
        <v>1.2129380053908387E-2</v>
      </c>
      <c r="E41">
        <v>2.3603333333333301</v>
      </c>
      <c r="F41" s="2">
        <f t="shared" si="1"/>
        <v>1.3603333333333301</v>
      </c>
      <c r="G41" s="3">
        <f t="shared" si="2"/>
        <v>0.73511394266111429</v>
      </c>
      <c r="I41" t="s">
        <v>2</v>
      </c>
      <c r="J41">
        <v>-1.2200000000000001E-2</v>
      </c>
      <c r="K41" s="4">
        <f t="shared" si="3"/>
        <v>-8.9683901004655956E-3</v>
      </c>
      <c r="L41" t="s">
        <v>3</v>
      </c>
      <c r="M41">
        <v>6</v>
      </c>
    </row>
    <row r="42" spans="1:13" x14ac:dyDescent="0.25">
      <c r="A42" t="s">
        <v>254</v>
      </c>
      <c r="B42" t="s">
        <v>255</v>
      </c>
      <c r="C42">
        <v>9.0899999999999995E-2</v>
      </c>
      <c r="D42" s="3">
        <f t="shared" si="0"/>
        <v>6.096579476861208E-2</v>
      </c>
      <c r="E42">
        <v>2.4909999999999899</v>
      </c>
      <c r="F42" s="2">
        <f t="shared" si="1"/>
        <v>1.4909999999999899</v>
      </c>
      <c r="G42" s="3">
        <f t="shared" si="2"/>
        <v>0.6706908115358865</v>
      </c>
      <c r="I42" t="s">
        <v>2</v>
      </c>
      <c r="J42">
        <v>-5.6499999999999996E-3</v>
      </c>
      <c r="K42" s="4">
        <f t="shared" si="3"/>
        <v>-3.7894030851777583E-3</v>
      </c>
      <c r="L42" t="s">
        <v>3</v>
      </c>
      <c r="M42">
        <v>6</v>
      </c>
    </row>
    <row r="43" spans="1:13" x14ac:dyDescent="0.25">
      <c r="A43" t="s">
        <v>256</v>
      </c>
      <c r="B43" t="s">
        <v>257</v>
      </c>
      <c r="C43">
        <v>3.0099999999999998E-2</v>
      </c>
      <c r="D43" s="3">
        <f t="shared" si="0"/>
        <v>2.1127749181095092E-2</v>
      </c>
      <c r="E43">
        <v>2.4246666666666599</v>
      </c>
      <c r="F43" s="2">
        <f t="shared" si="1"/>
        <v>1.4246666666666599</v>
      </c>
      <c r="G43" s="3">
        <f t="shared" si="2"/>
        <v>0.70191857744501973</v>
      </c>
      <c r="I43" t="s">
        <v>2</v>
      </c>
      <c r="J43">
        <v>2.4499999999999999E-3</v>
      </c>
      <c r="K43" s="4">
        <f t="shared" si="3"/>
        <v>1.7197005147402983E-3</v>
      </c>
      <c r="L43" t="s">
        <v>3</v>
      </c>
      <c r="M43">
        <v>6</v>
      </c>
    </row>
    <row r="44" spans="1:13" x14ac:dyDescent="0.25">
      <c r="A44" t="s">
        <v>258</v>
      </c>
      <c r="B44" t="s">
        <v>259</v>
      </c>
      <c r="C44">
        <v>-3.85E-2</v>
      </c>
      <c r="D44" s="3">
        <f t="shared" si="0"/>
        <v>-3.1497136623943357E-2</v>
      </c>
      <c r="E44">
        <v>2.2223333333333302</v>
      </c>
      <c r="F44" s="2">
        <f t="shared" si="1"/>
        <v>1.2223333333333302</v>
      </c>
      <c r="G44" s="3">
        <f t="shared" si="2"/>
        <v>0.81810744477774955</v>
      </c>
      <c r="I44" t="s">
        <v>2</v>
      </c>
      <c r="J44">
        <v>-1.95E-2</v>
      </c>
      <c r="K44" s="4">
        <f t="shared" si="3"/>
        <v>-1.5953095173166117E-2</v>
      </c>
      <c r="L44" t="s">
        <v>3</v>
      </c>
      <c r="M44">
        <v>6</v>
      </c>
    </row>
    <row r="45" spans="1:13" x14ac:dyDescent="0.25">
      <c r="A45" t="s">
        <v>260</v>
      </c>
      <c r="B45" t="s">
        <v>261</v>
      </c>
      <c r="C45">
        <v>-2.9600000000000001E-2</v>
      </c>
      <c r="D45" s="3">
        <f t="shared" si="0"/>
        <v>-2.5698162349877079E-2</v>
      </c>
      <c r="E45">
        <v>2.1518333333333302</v>
      </c>
      <c r="F45" s="2">
        <f t="shared" si="1"/>
        <v>1.1518333333333302</v>
      </c>
      <c r="G45" s="3">
        <f t="shared" si="2"/>
        <v>0.86818116046882021</v>
      </c>
      <c r="I45" t="s">
        <v>2</v>
      </c>
      <c r="J45">
        <v>-2.0875000000000001E-2</v>
      </c>
      <c r="K45" s="4">
        <f t="shared" si="3"/>
        <v>-1.8123281724786625E-2</v>
      </c>
      <c r="L45" t="s">
        <v>3</v>
      </c>
      <c r="M45">
        <v>12</v>
      </c>
    </row>
    <row r="46" spans="1:13" x14ac:dyDescent="0.25">
      <c r="A46" t="s">
        <v>262</v>
      </c>
      <c r="B46" t="s">
        <v>263</v>
      </c>
      <c r="C46">
        <v>-0.4884</v>
      </c>
      <c r="D46" s="3">
        <f t="shared" si="0"/>
        <v>-0.36534097992769066</v>
      </c>
      <c r="E46">
        <v>2.3368333333333302</v>
      </c>
      <c r="F46" s="2">
        <f t="shared" si="1"/>
        <v>1.3368333333333302</v>
      </c>
      <c r="G46" s="3">
        <f t="shared" si="2"/>
        <v>0.74803640443835107</v>
      </c>
      <c r="I46" t="s">
        <v>2</v>
      </c>
      <c r="J46">
        <v>-0.13947499999999999</v>
      </c>
      <c r="K46" s="4">
        <f t="shared" si="3"/>
        <v>-0.10433237750903901</v>
      </c>
      <c r="L46" t="s">
        <v>3</v>
      </c>
      <c r="M46">
        <v>10</v>
      </c>
    </row>
    <row r="47" spans="1:13" x14ac:dyDescent="0.25">
      <c r="A47" t="s">
        <v>264</v>
      </c>
      <c r="B47" t="s">
        <v>265</v>
      </c>
      <c r="C47">
        <v>2.81E-2</v>
      </c>
      <c r="D47" s="3">
        <f t="shared" si="0"/>
        <v>2.4272962856320326E-2</v>
      </c>
      <c r="E47">
        <v>2.15766666666666</v>
      </c>
      <c r="F47" s="2">
        <f t="shared" si="1"/>
        <v>1.15766666666666</v>
      </c>
      <c r="G47" s="3">
        <f t="shared" si="2"/>
        <v>0.86380650734236031</v>
      </c>
      <c r="I47" t="s">
        <v>2</v>
      </c>
      <c r="J47">
        <v>6.7749999999999998E-3</v>
      </c>
      <c r="K47" s="4">
        <f t="shared" si="3"/>
        <v>5.8522890872444912E-3</v>
      </c>
      <c r="L47" t="s">
        <v>3</v>
      </c>
      <c r="M47">
        <v>12</v>
      </c>
    </row>
    <row r="48" spans="1:13" x14ac:dyDescent="0.25">
      <c r="A48" t="s">
        <v>266</v>
      </c>
      <c r="B48" t="s">
        <v>182</v>
      </c>
      <c r="C48">
        <v>1.6000000000000001E-3</v>
      </c>
      <c r="D48" s="3">
        <f t="shared" si="0"/>
        <v>1.1459949862719406E-3</v>
      </c>
      <c r="E48">
        <v>2.3961666666666601</v>
      </c>
      <c r="F48" s="2">
        <f t="shared" si="1"/>
        <v>1.3961666666666601</v>
      </c>
      <c r="G48" s="3">
        <f t="shared" si="2"/>
        <v>0.71624686641996282</v>
      </c>
      <c r="I48" t="s">
        <v>2</v>
      </c>
      <c r="J48">
        <v>-1.2525E-2</v>
      </c>
      <c r="K48" s="4">
        <f t="shared" si="3"/>
        <v>-8.9709920019100334E-3</v>
      </c>
      <c r="L48" t="s">
        <v>3</v>
      </c>
      <c r="M48">
        <v>8</v>
      </c>
    </row>
    <row r="49" spans="1:13" x14ac:dyDescent="0.25">
      <c r="A49" t="s">
        <v>267</v>
      </c>
      <c r="B49" t="s">
        <v>268</v>
      </c>
      <c r="C49">
        <v>9.8599999999999993E-2</v>
      </c>
      <c r="D49" s="3">
        <f t="shared" si="0"/>
        <v>9.1877620748563996E-2</v>
      </c>
      <c r="E49">
        <v>2.0731666666666602</v>
      </c>
      <c r="F49" s="2">
        <f t="shared" si="1"/>
        <v>1.0731666666666602</v>
      </c>
      <c r="G49" s="3">
        <f t="shared" si="2"/>
        <v>0.93182171144588233</v>
      </c>
      <c r="I49" t="s">
        <v>2</v>
      </c>
      <c r="J49">
        <v>1.0024999999999999E-2</v>
      </c>
      <c r="K49" s="4">
        <f t="shared" si="3"/>
        <v>9.34151265724497E-3</v>
      </c>
      <c r="L49" t="s">
        <v>3</v>
      </c>
      <c r="M49">
        <v>8</v>
      </c>
    </row>
    <row r="50" spans="1:13" x14ac:dyDescent="0.25">
      <c r="A50" t="s">
        <v>269</v>
      </c>
      <c r="B50" t="s">
        <v>270</v>
      </c>
      <c r="C50">
        <v>1.6899999999999998E-2</v>
      </c>
      <c r="D50" s="3">
        <f t="shared" si="0"/>
        <v>1.3194534808067697E-2</v>
      </c>
      <c r="E50">
        <v>2.2808333333333302</v>
      </c>
      <c r="F50" s="2">
        <f t="shared" si="1"/>
        <v>1.2808333333333302</v>
      </c>
      <c r="G50" s="3">
        <f t="shared" si="2"/>
        <v>0.78074170461939041</v>
      </c>
      <c r="I50" t="s">
        <v>2</v>
      </c>
      <c r="J50">
        <v>-1.0625000000000001E-2</v>
      </c>
      <c r="K50" s="4">
        <f t="shared" si="3"/>
        <v>-8.2953806115810234E-3</v>
      </c>
      <c r="L50" t="s">
        <v>3</v>
      </c>
      <c r="M50">
        <v>6</v>
      </c>
    </row>
    <row r="51" spans="1:13" x14ac:dyDescent="0.25">
      <c r="A51" t="s">
        <v>271</v>
      </c>
      <c r="B51" t="s">
        <v>201</v>
      </c>
      <c r="C51">
        <v>5.7000000000000002E-3</v>
      </c>
      <c r="D51" s="3">
        <f t="shared" si="0"/>
        <v>4.9665988963113845E-3</v>
      </c>
      <c r="E51">
        <v>2.1476666666666602</v>
      </c>
      <c r="F51" s="2">
        <f t="shared" si="1"/>
        <v>1.1476666666666602</v>
      </c>
      <c r="G51" s="3">
        <f t="shared" si="2"/>
        <v>0.8713331397037517</v>
      </c>
      <c r="I51" t="s">
        <v>2</v>
      </c>
      <c r="J51">
        <v>-1.1599999999999999E-2</v>
      </c>
      <c r="K51" s="4">
        <f t="shared" si="3"/>
        <v>-1.010746442056352E-2</v>
      </c>
      <c r="L51" t="s">
        <v>3</v>
      </c>
      <c r="M51">
        <v>6</v>
      </c>
    </row>
    <row r="52" spans="1:13" x14ac:dyDescent="0.25">
      <c r="A52" t="s">
        <v>272</v>
      </c>
      <c r="B52" t="s">
        <v>273</v>
      </c>
      <c r="C52">
        <v>2.2599999999999999E-2</v>
      </c>
      <c r="D52" s="3">
        <f t="shared" si="0"/>
        <v>1.8695712119123169E-2</v>
      </c>
      <c r="E52">
        <v>2.2088333333333301</v>
      </c>
      <c r="F52" s="2">
        <f t="shared" si="1"/>
        <v>1.2088333333333301</v>
      </c>
      <c r="G52" s="3">
        <f t="shared" si="2"/>
        <v>0.82724389907624651</v>
      </c>
      <c r="I52" t="s">
        <v>2</v>
      </c>
      <c r="J52">
        <v>-5.9999999999999995E-4</v>
      </c>
      <c r="K52" s="4">
        <f t="shared" si="3"/>
        <v>-4.9634633944574782E-4</v>
      </c>
      <c r="L52" t="s">
        <v>3</v>
      </c>
      <c r="M52">
        <v>20</v>
      </c>
    </row>
    <row r="53" spans="1:13" x14ac:dyDescent="0.25">
      <c r="A53" t="s">
        <v>274</v>
      </c>
      <c r="B53" t="s">
        <v>275</v>
      </c>
      <c r="C53">
        <v>3.1899999999999998E-2</v>
      </c>
      <c r="D53" s="3">
        <f t="shared" si="0"/>
        <v>2.2459516545411923E-2</v>
      </c>
      <c r="E53">
        <v>2.4203333333333301</v>
      </c>
      <c r="F53" s="2">
        <f t="shared" si="1"/>
        <v>1.4203333333333301</v>
      </c>
      <c r="G53" s="3">
        <f t="shared" si="2"/>
        <v>0.70406007979347729</v>
      </c>
      <c r="I53" t="s">
        <v>2</v>
      </c>
      <c r="J53">
        <v>-5.8999999999999999E-3</v>
      </c>
      <c r="K53" s="4">
        <f t="shared" si="3"/>
        <v>-4.1539544707815158E-3</v>
      </c>
      <c r="L53" t="s">
        <v>3</v>
      </c>
      <c r="M53">
        <v>8</v>
      </c>
    </row>
    <row r="54" spans="1:13" x14ac:dyDescent="0.25">
      <c r="A54" t="s">
        <v>276</v>
      </c>
      <c r="B54" t="s">
        <v>277</v>
      </c>
      <c r="C54">
        <v>6.4799999999999996E-2</v>
      </c>
      <c r="D54" s="3">
        <f t="shared" si="0"/>
        <v>5.7235389371412086E-2</v>
      </c>
      <c r="E54">
        <v>2.1321666666666599</v>
      </c>
      <c r="F54" s="2">
        <f t="shared" si="1"/>
        <v>1.1321666666666599</v>
      </c>
      <c r="G54" s="3">
        <f t="shared" si="2"/>
        <v>0.88326218165759396</v>
      </c>
      <c r="I54" t="s">
        <v>2</v>
      </c>
      <c r="J54">
        <v>2.5125000000000001E-2</v>
      </c>
      <c r="K54" s="4">
        <f t="shared" si="3"/>
        <v>2.2191962314147051E-2</v>
      </c>
      <c r="L54" t="s">
        <v>3</v>
      </c>
      <c r="M54">
        <v>12</v>
      </c>
    </row>
    <row r="55" spans="1:13" x14ac:dyDescent="0.25">
      <c r="A55" t="s">
        <v>278</v>
      </c>
      <c r="B55" t="s">
        <v>279</v>
      </c>
      <c r="C55">
        <v>3.8100000000000002E-2</v>
      </c>
      <c r="D55" s="3">
        <f t="shared" si="0"/>
        <v>2.8285077951002435E-2</v>
      </c>
      <c r="E55">
        <v>2.3469999999999902</v>
      </c>
      <c r="F55" s="2">
        <f t="shared" si="1"/>
        <v>1.3469999999999902</v>
      </c>
      <c r="G55" s="3">
        <f t="shared" si="2"/>
        <v>0.74239049740163865</v>
      </c>
      <c r="I55" t="s">
        <v>2</v>
      </c>
      <c r="J55">
        <v>-4.3499999999999997E-3</v>
      </c>
      <c r="K55" s="4">
        <f t="shared" si="3"/>
        <v>-3.2293986636971277E-3</v>
      </c>
      <c r="L55" t="s">
        <v>3</v>
      </c>
      <c r="M55">
        <v>8</v>
      </c>
    </row>
    <row r="56" spans="1:13" x14ac:dyDescent="0.25">
      <c r="A56" t="s">
        <v>280</v>
      </c>
      <c r="B56" t="s">
        <v>281</v>
      </c>
      <c r="C56">
        <v>7.8E-2</v>
      </c>
      <c r="D56" s="3">
        <f t="shared" si="0"/>
        <v>6.5308400781468212E-2</v>
      </c>
      <c r="E56">
        <v>2.1943333333333301</v>
      </c>
      <c r="F56" s="2">
        <f t="shared" si="1"/>
        <v>1.1943333333333301</v>
      </c>
      <c r="G56" s="3">
        <f t="shared" si="2"/>
        <v>0.83728718950600278</v>
      </c>
      <c r="I56" t="s">
        <v>2</v>
      </c>
      <c r="J56">
        <v>7.1500000000000001E-3</v>
      </c>
      <c r="K56" s="4">
        <f t="shared" si="3"/>
        <v>5.9866034049679204E-3</v>
      </c>
      <c r="L56" t="s">
        <v>3</v>
      </c>
      <c r="M56">
        <v>8</v>
      </c>
    </row>
    <row r="57" spans="1:13" x14ac:dyDescent="0.25">
      <c r="A57" t="s">
        <v>63</v>
      </c>
      <c r="B57" t="s">
        <v>64</v>
      </c>
      <c r="C57">
        <v>-0.48770000000000002</v>
      </c>
      <c r="D57" s="3">
        <f t="shared" si="0"/>
        <v>-0.47657980456026222</v>
      </c>
      <c r="E57">
        <v>2.0233333333333299</v>
      </c>
      <c r="F57" s="2">
        <f t="shared" si="1"/>
        <v>1.0233333333333299</v>
      </c>
      <c r="G57" s="3">
        <f t="shared" si="2"/>
        <v>0.97719869706840723</v>
      </c>
      <c r="I57" t="s">
        <v>2</v>
      </c>
      <c r="J57">
        <v>-0.15029999999999999</v>
      </c>
      <c r="K57" s="4">
        <f t="shared" si="3"/>
        <v>-0.14687296416938159</v>
      </c>
      <c r="L57" t="s">
        <v>3</v>
      </c>
      <c r="M57">
        <v>12</v>
      </c>
    </row>
    <row r="58" spans="1:13" x14ac:dyDescent="0.25">
      <c r="A58" t="s">
        <v>65</v>
      </c>
      <c r="B58" t="s">
        <v>27</v>
      </c>
      <c r="C58">
        <v>-1.6299999999999999E-2</v>
      </c>
      <c r="D58" s="3">
        <f t="shared" si="0"/>
        <v>-1.5784377017430701E-2</v>
      </c>
      <c r="E58">
        <v>2.03266666666666</v>
      </c>
      <c r="F58" s="2">
        <f t="shared" si="1"/>
        <v>1.03266666666666</v>
      </c>
      <c r="G58" s="3">
        <f t="shared" si="2"/>
        <v>0.96836668818593274</v>
      </c>
      <c r="I58" t="s">
        <v>2</v>
      </c>
      <c r="J58">
        <v>-1.1225000000000001E-2</v>
      </c>
      <c r="K58" s="4">
        <f t="shared" si="3"/>
        <v>-1.0869916074887095E-2</v>
      </c>
      <c r="L58" t="s">
        <v>3</v>
      </c>
      <c r="M58">
        <v>10</v>
      </c>
    </row>
    <row r="59" spans="1:13" x14ac:dyDescent="0.25">
      <c r="A59" t="s">
        <v>282</v>
      </c>
      <c r="B59" t="s">
        <v>283</v>
      </c>
      <c r="C59">
        <v>1.14E-2</v>
      </c>
      <c r="D59" s="3">
        <f t="shared" si="0"/>
        <v>8.6802030456853019E-3</v>
      </c>
      <c r="E59">
        <v>2.3133333333333299</v>
      </c>
      <c r="F59" s="2">
        <f t="shared" si="1"/>
        <v>1.3133333333333299</v>
      </c>
      <c r="G59" s="3">
        <f t="shared" si="2"/>
        <v>0.76142131979695626</v>
      </c>
      <c r="I59" t="s">
        <v>2</v>
      </c>
      <c r="J59">
        <v>-4.1749999999999999E-3</v>
      </c>
      <c r="K59" s="4">
        <f t="shared" si="3"/>
        <v>-3.1789340101522922E-3</v>
      </c>
      <c r="L59" t="s">
        <v>3</v>
      </c>
      <c r="M59">
        <v>10</v>
      </c>
    </row>
    <row r="60" spans="1:13" x14ac:dyDescent="0.25">
      <c r="A60" t="s">
        <v>284</v>
      </c>
      <c r="B60" t="s">
        <v>285</v>
      </c>
      <c r="C60">
        <v>-6.8400000000000002E-2</v>
      </c>
      <c r="D60" s="3">
        <f t="shared" si="0"/>
        <v>-5.4998659876708961E-2</v>
      </c>
      <c r="E60">
        <v>2.2436666666666598</v>
      </c>
      <c r="F60" s="2">
        <f t="shared" si="1"/>
        <v>1.2436666666666598</v>
      </c>
      <c r="G60" s="3">
        <f t="shared" si="2"/>
        <v>0.80407397480568654</v>
      </c>
      <c r="I60" t="s">
        <v>2</v>
      </c>
      <c r="J60">
        <v>-1.4200000000000001E-2</v>
      </c>
      <c r="K60" s="4">
        <f t="shared" si="3"/>
        <v>-1.1417850442240749E-2</v>
      </c>
      <c r="L60" t="s">
        <v>3</v>
      </c>
      <c r="M60">
        <v>8</v>
      </c>
    </row>
    <row r="61" spans="1:13" x14ac:dyDescent="0.25">
      <c r="A61" t="s">
        <v>286</v>
      </c>
      <c r="B61" t="s">
        <v>287</v>
      </c>
      <c r="C61">
        <v>5.5E-2</v>
      </c>
      <c r="D61" s="3">
        <f t="shared" si="0"/>
        <v>3.7508524664696612E-2</v>
      </c>
      <c r="E61">
        <v>2.4663333333333299</v>
      </c>
      <c r="F61" s="2">
        <f t="shared" si="1"/>
        <v>1.4663333333333299</v>
      </c>
      <c r="G61" s="3">
        <f t="shared" si="2"/>
        <v>0.68197317572175653</v>
      </c>
      <c r="I61" t="s">
        <v>2</v>
      </c>
      <c r="J61">
        <v>2.5249999999999999E-3</v>
      </c>
      <c r="K61" s="4">
        <f t="shared" si="3"/>
        <v>1.7219822686974351E-3</v>
      </c>
      <c r="L61" t="s">
        <v>3</v>
      </c>
      <c r="M61">
        <v>6</v>
      </c>
    </row>
    <row r="62" spans="1:13" x14ac:dyDescent="0.25">
      <c r="A62" t="s">
        <v>288</v>
      </c>
      <c r="B62" t="s">
        <v>289</v>
      </c>
      <c r="C62">
        <v>0.4965</v>
      </c>
      <c r="D62" s="3">
        <f t="shared" si="0"/>
        <v>0.36338131251524858</v>
      </c>
      <c r="E62">
        <v>2.3663333333333298</v>
      </c>
      <c r="F62" s="2">
        <f t="shared" si="1"/>
        <v>1.3663333333333298</v>
      </c>
      <c r="G62" s="3">
        <f t="shared" si="2"/>
        <v>0.73188582581117534</v>
      </c>
      <c r="I62" t="s">
        <v>2</v>
      </c>
      <c r="J62">
        <v>0.2001</v>
      </c>
      <c r="K62" s="4">
        <f t="shared" si="3"/>
        <v>0.14645035374481619</v>
      </c>
      <c r="L62" t="s">
        <v>3</v>
      </c>
      <c r="M62">
        <v>6</v>
      </c>
    </row>
    <row r="63" spans="1:13" x14ac:dyDescent="0.25">
      <c r="A63" t="s">
        <v>290</v>
      </c>
      <c r="B63" t="s">
        <v>291</v>
      </c>
      <c r="C63">
        <v>-2.2599999999999999E-2</v>
      </c>
      <c r="D63" s="3">
        <f t="shared" si="0"/>
        <v>-1.9349315068493148E-2</v>
      </c>
      <c r="E63">
        <v>2.1680000000000001</v>
      </c>
      <c r="F63" s="2">
        <f t="shared" si="1"/>
        <v>1.1680000000000001</v>
      </c>
      <c r="G63" s="3">
        <f t="shared" si="2"/>
        <v>0.8561643835616437</v>
      </c>
      <c r="I63" t="s">
        <v>2</v>
      </c>
      <c r="J63">
        <v>-2.9499999999999998E-2</v>
      </c>
      <c r="K63" s="4">
        <f t="shared" si="3"/>
        <v>-2.5256849315068487E-2</v>
      </c>
      <c r="L63" t="s">
        <v>3</v>
      </c>
      <c r="M63">
        <v>8</v>
      </c>
    </row>
    <row r="64" spans="1:13" x14ac:dyDescent="0.25">
      <c r="A64" t="s">
        <v>292</v>
      </c>
      <c r="B64" t="s">
        <v>293</v>
      </c>
      <c r="C64">
        <v>0.50560000000000005</v>
      </c>
      <c r="D64" s="3">
        <f t="shared" si="0"/>
        <v>0.35547222873213119</v>
      </c>
      <c r="E64">
        <v>2.4223333333333299</v>
      </c>
      <c r="F64" s="2">
        <f t="shared" si="1"/>
        <v>1.4223333333333299</v>
      </c>
      <c r="G64" s="3">
        <f t="shared" si="2"/>
        <v>0.70307007265057586</v>
      </c>
      <c r="I64" t="s">
        <v>2</v>
      </c>
      <c r="J64">
        <v>0.1986</v>
      </c>
      <c r="K64" s="4">
        <f t="shared" si="3"/>
        <v>0.13962971642840435</v>
      </c>
      <c r="L64" t="s">
        <v>3</v>
      </c>
      <c r="M64">
        <v>6</v>
      </c>
    </row>
    <row r="65" spans="1:13" x14ac:dyDescent="0.25">
      <c r="A65" t="s">
        <v>294</v>
      </c>
      <c r="B65" t="s">
        <v>295</v>
      </c>
      <c r="C65">
        <v>0.51239999999999997</v>
      </c>
      <c r="D65" s="3">
        <f t="shared" si="0"/>
        <v>0.46723404255319428</v>
      </c>
      <c r="E65">
        <v>2.09666666666666</v>
      </c>
      <c r="F65" s="2">
        <f t="shared" si="1"/>
        <v>1.09666666666666</v>
      </c>
      <c r="G65" s="3">
        <f t="shared" si="2"/>
        <v>0.91185410334347061</v>
      </c>
      <c r="I65" t="s">
        <v>2</v>
      </c>
      <c r="J65">
        <v>0.24740000000000001</v>
      </c>
      <c r="K65" s="4">
        <f t="shared" si="3"/>
        <v>0.22559270516717464</v>
      </c>
      <c r="L65" t="s">
        <v>3</v>
      </c>
      <c r="M65">
        <v>6</v>
      </c>
    </row>
    <row r="66" spans="1:13" x14ac:dyDescent="0.25">
      <c r="A66" t="s">
        <v>296</v>
      </c>
      <c r="B66" t="s">
        <v>297</v>
      </c>
      <c r="C66">
        <v>7.0400000000000004E-2</v>
      </c>
      <c r="D66" s="3">
        <f t="shared" si="0"/>
        <v>4.6622516556291398E-2</v>
      </c>
      <c r="E66">
        <v>2.5099999999999998</v>
      </c>
      <c r="F66" s="2">
        <f t="shared" si="1"/>
        <v>1.5099999999999998</v>
      </c>
      <c r="G66" s="3">
        <f t="shared" si="2"/>
        <v>0.66225165562913912</v>
      </c>
      <c r="I66" t="s">
        <v>2</v>
      </c>
      <c r="J66">
        <v>-1.4149999999999999E-2</v>
      </c>
      <c r="K66" s="4">
        <f t="shared" si="3"/>
        <v>-9.3708609271523184E-3</v>
      </c>
      <c r="L66" t="s">
        <v>3</v>
      </c>
      <c r="M66">
        <v>16</v>
      </c>
    </row>
    <row r="67" spans="1:13" x14ac:dyDescent="0.25">
      <c r="A67" t="s">
        <v>298</v>
      </c>
      <c r="B67" t="s">
        <v>243</v>
      </c>
      <c r="C67">
        <v>0.1784</v>
      </c>
      <c r="D67" s="3">
        <f t="shared" ref="D67:D106" si="4">C67*G67</f>
        <v>0.11845949535192565</v>
      </c>
      <c r="E67">
        <v>2.5059999999999998</v>
      </c>
      <c r="F67" s="2">
        <f t="shared" ref="F67:F105" si="5">E67-1</f>
        <v>1.5059999999999998</v>
      </c>
      <c r="G67" s="3">
        <f t="shared" ref="G67:G106" si="6">1/F67</f>
        <v>0.6640106241699868</v>
      </c>
      <c r="I67" t="s">
        <v>2</v>
      </c>
      <c r="J67">
        <v>-7.5000000000000002E-4</v>
      </c>
      <c r="K67" s="4">
        <f t="shared" ref="K67:K106" si="7">J67*G67</f>
        <v>-4.9800796812749014E-4</v>
      </c>
      <c r="L67" t="s">
        <v>3</v>
      </c>
      <c r="M67">
        <v>20</v>
      </c>
    </row>
    <row r="68" spans="1:13" x14ac:dyDescent="0.25">
      <c r="A68" t="s">
        <v>299</v>
      </c>
      <c r="B68" t="s">
        <v>300</v>
      </c>
      <c r="C68">
        <v>6.0199999999999997E-2</v>
      </c>
      <c r="D68" s="3">
        <f t="shared" si="4"/>
        <v>4.3995127892813742E-2</v>
      </c>
      <c r="E68">
        <v>2.3683333333333301</v>
      </c>
      <c r="F68" s="2">
        <f t="shared" si="5"/>
        <v>1.3683333333333301</v>
      </c>
      <c r="G68" s="3">
        <f t="shared" si="6"/>
        <v>0.73081607795371673</v>
      </c>
      <c r="I68" t="s">
        <v>2</v>
      </c>
      <c r="J68">
        <v>-5.2499999999999997E-4</v>
      </c>
      <c r="K68" s="4">
        <f t="shared" si="7"/>
        <v>-3.8367844092570126E-4</v>
      </c>
      <c r="L68" t="s">
        <v>3</v>
      </c>
      <c r="M68">
        <v>8</v>
      </c>
    </row>
    <row r="69" spans="1:13" x14ac:dyDescent="0.25">
      <c r="A69" t="s">
        <v>301</v>
      </c>
      <c r="B69" t="s">
        <v>302</v>
      </c>
      <c r="C69">
        <v>4.8399999999999999E-2</v>
      </c>
      <c r="D69" s="3">
        <f t="shared" si="4"/>
        <v>3.5097897026831297E-2</v>
      </c>
      <c r="E69">
        <v>2.3789999999999898</v>
      </c>
      <c r="F69" s="2">
        <f t="shared" si="5"/>
        <v>1.3789999999999898</v>
      </c>
      <c r="G69" s="3">
        <f t="shared" si="6"/>
        <v>0.72516316171139039</v>
      </c>
      <c r="I69" t="s">
        <v>2</v>
      </c>
      <c r="J69">
        <v>2.9750000000000002E-3</v>
      </c>
      <c r="K69" s="4">
        <f t="shared" si="7"/>
        <v>2.1573604060913867E-3</v>
      </c>
      <c r="L69" t="s">
        <v>3</v>
      </c>
      <c r="M69">
        <v>6</v>
      </c>
    </row>
    <row r="70" spans="1:13" x14ac:dyDescent="0.25">
      <c r="A70" t="s">
        <v>303</v>
      </c>
      <c r="B70" t="s">
        <v>304</v>
      </c>
      <c r="C70">
        <v>9.1999999999999998E-3</v>
      </c>
      <c r="D70" s="3">
        <f t="shared" si="4"/>
        <v>7.7988132240746398E-3</v>
      </c>
      <c r="E70">
        <v>2.1796666666666602</v>
      </c>
      <c r="F70" s="2">
        <f t="shared" si="5"/>
        <v>1.1796666666666602</v>
      </c>
      <c r="G70" s="3">
        <f t="shared" si="6"/>
        <v>0.84769708957333045</v>
      </c>
      <c r="I70" t="s">
        <v>2</v>
      </c>
      <c r="J70">
        <v>-2.5999999999999999E-3</v>
      </c>
      <c r="K70" s="4">
        <f t="shared" si="7"/>
        <v>-2.2040124328906591E-3</v>
      </c>
      <c r="L70" t="s">
        <v>3</v>
      </c>
      <c r="M70">
        <v>10</v>
      </c>
    </row>
    <row r="71" spans="1:13" x14ac:dyDescent="0.25">
      <c r="A71" t="s">
        <v>305</v>
      </c>
      <c r="B71" t="s">
        <v>306</v>
      </c>
      <c r="C71">
        <v>-8.8999999999999999E-3</v>
      </c>
      <c r="D71" s="3">
        <f t="shared" si="4"/>
        <v>-8.4910160597869849E-3</v>
      </c>
      <c r="E71">
        <v>2.0481666666666598</v>
      </c>
      <c r="F71" s="2">
        <f t="shared" si="5"/>
        <v>1.0481666666666598</v>
      </c>
      <c r="G71" s="3">
        <f t="shared" si="6"/>
        <v>0.95404674829067249</v>
      </c>
      <c r="I71" t="s">
        <v>2</v>
      </c>
      <c r="J71">
        <v>-3.6824999999999997E-2</v>
      </c>
      <c r="K71" s="4">
        <f t="shared" si="7"/>
        <v>-3.513277150580401E-2</v>
      </c>
      <c r="L71" t="s">
        <v>3</v>
      </c>
      <c r="M71">
        <v>6</v>
      </c>
    </row>
    <row r="72" spans="1:13" x14ac:dyDescent="0.25">
      <c r="A72" t="s">
        <v>307</v>
      </c>
      <c r="B72" t="s">
        <v>308</v>
      </c>
      <c r="C72">
        <v>0.41539999999999999</v>
      </c>
      <c r="D72" s="3">
        <f t="shared" si="4"/>
        <v>0.38629882207067695</v>
      </c>
      <c r="E72">
        <v>2.0753333333333299</v>
      </c>
      <c r="F72" s="2">
        <f t="shared" si="5"/>
        <v>1.0753333333333299</v>
      </c>
      <c r="G72" s="3">
        <f t="shared" si="6"/>
        <v>0.92994420334780203</v>
      </c>
      <c r="I72" t="s">
        <v>2</v>
      </c>
      <c r="J72">
        <v>0.20255000000000001</v>
      </c>
      <c r="K72" s="4">
        <f t="shared" si="7"/>
        <v>0.18836019838809731</v>
      </c>
      <c r="L72" t="s">
        <v>3</v>
      </c>
      <c r="M72">
        <v>6</v>
      </c>
    </row>
    <row r="73" spans="1:13" x14ac:dyDescent="0.25">
      <c r="A73" t="s">
        <v>309</v>
      </c>
      <c r="B73" t="s">
        <v>310</v>
      </c>
      <c r="C73">
        <v>0.1585</v>
      </c>
      <c r="D73" s="3">
        <f t="shared" si="4"/>
        <v>0.12296353762606768</v>
      </c>
      <c r="E73">
        <v>2.2889999999999899</v>
      </c>
      <c r="F73" s="2">
        <f t="shared" si="5"/>
        <v>1.2889999999999899</v>
      </c>
      <c r="G73" s="3">
        <f t="shared" si="6"/>
        <v>0.77579519006982767</v>
      </c>
      <c r="I73" t="s">
        <v>2</v>
      </c>
      <c r="J73" s="1">
        <v>-2.5000000000000001E-5</v>
      </c>
      <c r="K73" s="4">
        <f t="shared" si="7"/>
        <v>-1.9394879751745693E-5</v>
      </c>
      <c r="L73" t="s">
        <v>3</v>
      </c>
      <c r="M73">
        <v>10</v>
      </c>
    </row>
    <row r="74" spans="1:13" x14ac:dyDescent="0.25">
      <c r="A74" t="s">
        <v>311</v>
      </c>
      <c r="B74" t="s">
        <v>312</v>
      </c>
      <c r="C74">
        <v>4.4999999999999998E-2</v>
      </c>
      <c r="D74" s="3">
        <f t="shared" si="4"/>
        <v>3.1990521327014368E-2</v>
      </c>
      <c r="E74">
        <v>2.4066666666666601</v>
      </c>
      <c r="F74" s="2">
        <f t="shared" si="5"/>
        <v>1.4066666666666601</v>
      </c>
      <c r="G74" s="3">
        <f t="shared" si="6"/>
        <v>0.71090047393365263</v>
      </c>
      <c r="I74" t="s">
        <v>2</v>
      </c>
      <c r="J74">
        <v>-1.4449999999999999E-2</v>
      </c>
      <c r="K74" s="4">
        <f t="shared" si="7"/>
        <v>-1.0272511848341281E-2</v>
      </c>
      <c r="L74" t="s">
        <v>3</v>
      </c>
      <c r="M74">
        <v>6</v>
      </c>
    </row>
    <row r="75" spans="1:13" x14ac:dyDescent="0.25">
      <c r="A75" t="s">
        <v>313</v>
      </c>
      <c r="B75" t="s">
        <v>314</v>
      </c>
      <c r="C75">
        <v>0.21410000000000001</v>
      </c>
      <c r="D75" s="3">
        <f t="shared" si="4"/>
        <v>0.20065604498594378</v>
      </c>
      <c r="E75">
        <v>2.06699999999999</v>
      </c>
      <c r="F75" s="2">
        <f t="shared" si="5"/>
        <v>1.06699999999999</v>
      </c>
      <c r="G75" s="3">
        <f t="shared" si="6"/>
        <v>0.93720712277414187</v>
      </c>
      <c r="I75" t="s">
        <v>2</v>
      </c>
      <c r="J75">
        <v>4.2700000000000002E-2</v>
      </c>
      <c r="K75" s="4">
        <f t="shared" si="7"/>
        <v>4.0018744142455862E-2</v>
      </c>
      <c r="L75" t="s">
        <v>3</v>
      </c>
      <c r="M75">
        <v>12</v>
      </c>
    </row>
    <row r="76" spans="1:13" x14ac:dyDescent="0.25">
      <c r="A76" t="s">
        <v>315</v>
      </c>
      <c r="B76" t="s">
        <v>316</v>
      </c>
      <c r="C76">
        <v>0.13919999999999999</v>
      </c>
      <c r="D76" s="3">
        <f t="shared" si="4"/>
        <v>0.10651702588955518</v>
      </c>
      <c r="E76">
        <v>2.30683333333333</v>
      </c>
      <c r="F76" s="2">
        <f t="shared" si="5"/>
        <v>1.30683333333333</v>
      </c>
      <c r="G76" s="3">
        <f t="shared" si="6"/>
        <v>0.76520851932151712</v>
      </c>
      <c r="I76" t="s">
        <v>2</v>
      </c>
      <c r="J76">
        <v>1.1350000000000001E-2</v>
      </c>
      <c r="K76" s="4">
        <f t="shared" si="7"/>
        <v>8.6851166942992202E-3</v>
      </c>
      <c r="L76" t="s">
        <v>3</v>
      </c>
      <c r="M76">
        <v>8</v>
      </c>
    </row>
    <row r="77" spans="1:13" x14ac:dyDescent="0.25">
      <c r="A77" t="s">
        <v>317</v>
      </c>
      <c r="B77" t="s">
        <v>318</v>
      </c>
      <c r="C77">
        <v>6.7199999999999996E-2</v>
      </c>
      <c r="D77" s="3">
        <f t="shared" si="4"/>
        <v>5.5081967213115202E-2</v>
      </c>
      <c r="E77">
        <v>2.21999999999999</v>
      </c>
      <c r="F77" s="2">
        <f t="shared" si="5"/>
        <v>1.21999999999999</v>
      </c>
      <c r="G77" s="3">
        <f t="shared" si="6"/>
        <v>0.81967213114754767</v>
      </c>
      <c r="I77" t="s">
        <v>2</v>
      </c>
      <c r="J77">
        <v>-1.7750000000000001E-3</v>
      </c>
      <c r="K77" s="4">
        <f t="shared" si="7"/>
        <v>-1.4549180327868973E-3</v>
      </c>
      <c r="L77" t="s">
        <v>3</v>
      </c>
      <c r="M77">
        <v>20</v>
      </c>
    </row>
    <row r="78" spans="1:13" x14ac:dyDescent="0.25">
      <c r="A78" t="s">
        <v>319</v>
      </c>
      <c r="B78" t="s">
        <v>320</v>
      </c>
      <c r="C78">
        <v>0.5071</v>
      </c>
      <c r="D78" s="3">
        <f t="shared" si="4"/>
        <v>0.35837455830388953</v>
      </c>
      <c r="E78">
        <v>2.4149999999999898</v>
      </c>
      <c r="F78" s="2">
        <f t="shared" si="5"/>
        <v>1.4149999999999898</v>
      </c>
      <c r="G78" s="3">
        <f t="shared" si="6"/>
        <v>0.70671378091873305</v>
      </c>
      <c r="I78" t="s">
        <v>2</v>
      </c>
      <c r="J78">
        <v>0.20515</v>
      </c>
      <c r="K78" s="4">
        <f t="shared" si="7"/>
        <v>0.14498233215547809</v>
      </c>
      <c r="L78" t="s">
        <v>3</v>
      </c>
      <c r="M78">
        <v>6</v>
      </c>
    </row>
    <row r="79" spans="1:13" x14ac:dyDescent="0.25">
      <c r="A79" t="s">
        <v>321</v>
      </c>
      <c r="B79" t="s">
        <v>322</v>
      </c>
      <c r="C79">
        <v>0.17480000000000001</v>
      </c>
      <c r="D79" s="3">
        <f t="shared" si="4"/>
        <v>0.14627615062761509</v>
      </c>
      <c r="E79">
        <v>2.1949999999999998</v>
      </c>
      <c r="F79" s="2">
        <f t="shared" si="5"/>
        <v>1.1949999999999998</v>
      </c>
      <c r="G79" s="3">
        <f t="shared" si="6"/>
        <v>0.83682008368200844</v>
      </c>
      <c r="I79" t="s">
        <v>2</v>
      </c>
      <c r="J79">
        <v>1.8450000000000001E-2</v>
      </c>
      <c r="K79" s="4">
        <f t="shared" si="7"/>
        <v>1.5439330543933056E-2</v>
      </c>
      <c r="L79" t="s">
        <v>3</v>
      </c>
      <c r="M79">
        <v>6</v>
      </c>
    </row>
    <row r="80" spans="1:13" x14ac:dyDescent="0.25">
      <c r="A80" t="s">
        <v>323</v>
      </c>
      <c r="B80" t="s">
        <v>324</v>
      </c>
      <c r="C80">
        <v>1.4800000000000001E-2</v>
      </c>
      <c r="D80" s="3">
        <f t="shared" si="4"/>
        <v>1.1511537464350591E-2</v>
      </c>
      <c r="E80">
        <v>2.2856666666666601</v>
      </c>
      <c r="F80" s="2">
        <f t="shared" si="5"/>
        <v>1.2856666666666601</v>
      </c>
      <c r="G80" s="3">
        <f t="shared" si="6"/>
        <v>0.77780658542909398</v>
      </c>
      <c r="I80" t="s">
        <v>2</v>
      </c>
      <c r="J80">
        <v>-1.6999999999999999E-3</v>
      </c>
      <c r="K80" s="4">
        <f t="shared" si="7"/>
        <v>-1.3222711952294596E-3</v>
      </c>
      <c r="L80" t="s">
        <v>3</v>
      </c>
      <c r="M80">
        <v>6</v>
      </c>
    </row>
    <row r="81" spans="1:13" x14ac:dyDescent="0.25">
      <c r="A81" t="s">
        <v>325</v>
      </c>
      <c r="B81" t="s">
        <v>326</v>
      </c>
      <c r="C81">
        <v>5.96E-2</v>
      </c>
      <c r="D81" s="3">
        <f t="shared" si="4"/>
        <v>5.7789269553975627E-2</v>
      </c>
      <c r="E81">
        <v>2.0313333333333299</v>
      </c>
      <c r="F81" s="2">
        <f t="shared" si="5"/>
        <v>1.0313333333333299</v>
      </c>
      <c r="G81" s="3">
        <f t="shared" si="6"/>
        <v>0.96961861667744342</v>
      </c>
      <c r="I81" t="s">
        <v>2</v>
      </c>
      <c r="J81">
        <v>4.7999999999999996E-3</v>
      </c>
      <c r="K81" s="4">
        <f t="shared" si="7"/>
        <v>4.6541693600517277E-3</v>
      </c>
      <c r="L81" t="s">
        <v>3</v>
      </c>
      <c r="M81">
        <v>6</v>
      </c>
    </row>
    <row r="82" spans="1:13" x14ac:dyDescent="0.25">
      <c r="A82" t="s">
        <v>327</v>
      </c>
      <c r="B82" t="s">
        <v>328</v>
      </c>
      <c r="C82">
        <v>0.1212</v>
      </c>
      <c r="D82" s="3">
        <f t="shared" si="4"/>
        <v>8.7173339726684465E-2</v>
      </c>
      <c r="E82">
        <v>2.3903333333333299</v>
      </c>
      <c r="F82" s="2">
        <f t="shared" si="5"/>
        <v>1.3903333333333299</v>
      </c>
      <c r="G82" s="3">
        <f t="shared" si="6"/>
        <v>0.71925197794294116</v>
      </c>
      <c r="I82" t="s">
        <v>2</v>
      </c>
      <c r="J82">
        <v>2.0899999999999998E-2</v>
      </c>
      <c r="K82" s="4">
        <f t="shared" si="7"/>
        <v>1.503236633900747E-2</v>
      </c>
      <c r="L82" t="s">
        <v>3</v>
      </c>
      <c r="M82">
        <v>6</v>
      </c>
    </row>
    <row r="83" spans="1:13" x14ac:dyDescent="0.25">
      <c r="A83" t="s">
        <v>329</v>
      </c>
      <c r="B83" t="s">
        <v>330</v>
      </c>
      <c r="C83">
        <v>0.45329999999999998</v>
      </c>
      <c r="D83" s="3">
        <f t="shared" si="4"/>
        <v>0.3819943820224741</v>
      </c>
      <c r="E83">
        <v>2.1866666666666599</v>
      </c>
      <c r="F83" s="2">
        <f t="shared" si="5"/>
        <v>1.1866666666666599</v>
      </c>
      <c r="G83" s="3">
        <f t="shared" si="6"/>
        <v>0.84269662921348798</v>
      </c>
      <c r="I83" t="s">
        <v>2</v>
      </c>
      <c r="J83">
        <v>0.19462499999999999</v>
      </c>
      <c r="K83" s="4">
        <f t="shared" si="7"/>
        <v>0.1640098314606751</v>
      </c>
      <c r="L83" t="s">
        <v>3</v>
      </c>
      <c r="M83">
        <v>6</v>
      </c>
    </row>
    <row r="84" spans="1:13" x14ac:dyDescent="0.25">
      <c r="A84" t="s">
        <v>331</v>
      </c>
      <c r="B84" t="s">
        <v>332</v>
      </c>
      <c r="C84">
        <v>3.4799999999999998E-2</v>
      </c>
      <c r="D84" s="3">
        <f t="shared" si="4"/>
        <v>3.0979228486646974E-2</v>
      </c>
      <c r="E84">
        <v>2.12333333333333</v>
      </c>
      <c r="F84" s="2">
        <f t="shared" si="5"/>
        <v>1.12333333333333</v>
      </c>
      <c r="G84" s="3">
        <f t="shared" si="6"/>
        <v>0.89020771513353381</v>
      </c>
      <c r="I84" t="s">
        <v>2</v>
      </c>
      <c r="J84">
        <v>3.725E-3</v>
      </c>
      <c r="K84" s="4">
        <f t="shared" si="7"/>
        <v>3.3160237388724133E-3</v>
      </c>
      <c r="L84" t="s">
        <v>3</v>
      </c>
      <c r="M84">
        <v>8</v>
      </c>
    </row>
    <row r="85" spans="1:13" x14ac:dyDescent="0.25">
      <c r="A85" t="s">
        <v>333</v>
      </c>
      <c r="B85" t="s">
        <v>334</v>
      </c>
      <c r="C85">
        <v>7.4099999999999999E-2</v>
      </c>
      <c r="D85" s="3">
        <f t="shared" si="4"/>
        <v>5.9725953788286178E-2</v>
      </c>
      <c r="E85">
        <v>2.2406666666666601</v>
      </c>
      <c r="F85" s="2">
        <f t="shared" si="5"/>
        <v>1.2406666666666601</v>
      </c>
      <c r="G85" s="3">
        <f t="shared" si="6"/>
        <v>0.80601826974745183</v>
      </c>
      <c r="I85" t="s">
        <v>2</v>
      </c>
      <c r="J85">
        <v>8.0750000000000006E-3</v>
      </c>
      <c r="K85" s="4">
        <f t="shared" si="7"/>
        <v>6.5085975282106736E-3</v>
      </c>
      <c r="L85" t="s">
        <v>3</v>
      </c>
      <c r="M85">
        <v>8</v>
      </c>
    </row>
    <row r="86" spans="1:13" x14ac:dyDescent="0.25">
      <c r="A86" t="s">
        <v>335</v>
      </c>
      <c r="B86" t="s">
        <v>213</v>
      </c>
      <c r="C86">
        <v>2.6100000000000002E-2</v>
      </c>
      <c r="D86" s="3">
        <f t="shared" si="4"/>
        <v>2.2841306884480887E-2</v>
      </c>
      <c r="E86">
        <v>2.1426666666666598</v>
      </c>
      <c r="F86" s="2">
        <f t="shared" si="5"/>
        <v>1.1426666666666598</v>
      </c>
      <c r="G86" s="3">
        <f t="shared" si="6"/>
        <v>0.87514585764294572</v>
      </c>
      <c r="I86" t="s">
        <v>2</v>
      </c>
      <c r="J86">
        <v>-6.2750000000000002E-3</v>
      </c>
      <c r="K86" s="4">
        <f t="shared" si="7"/>
        <v>-5.4915402567094849E-3</v>
      </c>
      <c r="L86" t="s">
        <v>3</v>
      </c>
      <c r="M86">
        <v>8</v>
      </c>
    </row>
    <row r="87" spans="1:13" x14ac:dyDescent="0.25">
      <c r="A87" t="s">
        <v>336</v>
      </c>
      <c r="B87" t="s">
        <v>332</v>
      </c>
      <c r="C87">
        <v>4.0899999999999999E-2</v>
      </c>
      <c r="D87" s="3">
        <f t="shared" si="4"/>
        <v>3.6846846846846852E-2</v>
      </c>
      <c r="E87">
        <v>2.11</v>
      </c>
      <c r="F87" s="2">
        <f t="shared" si="5"/>
        <v>1.1099999999999999</v>
      </c>
      <c r="G87" s="3">
        <f t="shared" si="6"/>
        <v>0.90090090090090102</v>
      </c>
      <c r="I87" t="s">
        <v>2</v>
      </c>
      <c r="J87">
        <v>1.9775000000000001E-2</v>
      </c>
      <c r="K87" s="4">
        <f t="shared" si="7"/>
        <v>1.7815315315315317E-2</v>
      </c>
      <c r="L87" t="s">
        <v>3</v>
      </c>
      <c r="M87">
        <v>8</v>
      </c>
    </row>
    <row r="88" spans="1:13" x14ac:dyDescent="0.25">
      <c r="A88" t="s">
        <v>337</v>
      </c>
      <c r="B88" t="s">
        <v>338</v>
      </c>
      <c r="C88">
        <v>5.5399999999999998E-2</v>
      </c>
      <c r="D88" s="3">
        <f t="shared" si="4"/>
        <v>4.3079315707620872E-2</v>
      </c>
      <c r="E88">
        <v>2.2859999999999898</v>
      </c>
      <c r="F88" s="2">
        <f t="shared" si="5"/>
        <v>1.2859999999999898</v>
      </c>
      <c r="G88" s="3">
        <f t="shared" si="6"/>
        <v>0.77760497667185691</v>
      </c>
      <c r="I88" t="s">
        <v>2</v>
      </c>
      <c r="J88">
        <v>-6.6499999999999997E-3</v>
      </c>
      <c r="K88" s="4">
        <f t="shared" si="7"/>
        <v>-5.1710730948678479E-3</v>
      </c>
      <c r="L88" t="s">
        <v>3</v>
      </c>
      <c r="M88">
        <v>6</v>
      </c>
    </row>
    <row r="89" spans="1:13" x14ac:dyDescent="0.25">
      <c r="A89" t="s">
        <v>339</v>
      </c>
      <c r="B89" t="s">
        <v>340</v>
      </c>
      <c r="C89">
        <v>2.1100000000000001E-2</v>
      </c>
      <c r="D89" s="3">
        <f t="shared" si="4"/>
        <v>1.7126623376623375E-2</v>
      </c>
      <c r="E89">
        <v>2.2320000000000002</v>
      </c>
      <c r="F89" s="2">
        <f t="shared" si="5"/>
        <v>1.2320000000000002</v>
      </c>
      <c r="G89" s="3">
        <f t="shared" si="6"/>
        <v>0.81168831168831157</v>
      </c>
      <c r="I89" t="s">
        <v>2</v>
      </c>
      <c r="J89">
        <v>5.5250000000000004E-3</v>
      </c>
      <c r="K89" s="4">
        <f t="shared" si="7"/>
        <v>4.4845779220779218E-3</v>
      </c>
      <c r="L89" t="s">
        <v>3</v>
      </c>
      <c r="M89">
        <v>6</v>
      </c>
    </row>
    <row r="90" spans="1:13" x14ac:dyDescent="0.25">
      <c r="A90" t="s">
        <v>103</v>
      </c>
      <c r="B90" t="s">
        <v>104</v>
      </c>
      <c r="C90">
        <v>4.5999999999999999E-3</v>
      </c>
      <c r="D90" s="3">
        <f t="shared" si="4"/>
        <v>4.2970574497898173E-3</v>
      </c>
      <c r="E90">
        <v>2.0705</v>
      </c>
      <c r="F90" s="2">
        <f t="shared" si="5"/>
        <v>1.0705</v>
      </c>
      <c r="G90" s="3">
        <f t="shared" si="6"/>
        <v>0.93414292386735165</v>
      </c>
      <c r="I90" t="s">
        <v>2</v>
      </c>
      <c r="J90">
        <v>-1.3849999999999999E-2</v>
      </c>
      <c r="K90" s="4">
        <f t="shared" si="7"/>
        <v>-1.2937879495562819E-2</v>
      </c>
      <c r="L90" t="s">
        <v>3</v>
      </c>
      <c r="M90">
        <v>10</v>
      </c>
    </row>
    <row r="91" spans="1:13" x14ac:dyDescent="0.25">
      <c r="A91" t="s">
        <v>341</v>
      </c>
      <c r="B91" t="s">
        <v>342</v>
      </c>
      <c r="C91">
        <v>3.85E-2</v>
      </c>
      <c r="D91" s="3">
        <f t="shared" si="4"/>
        <v>3.0800000000000001E-2</v>
      </c>
      <c r="E91">
        <v>2.25</v>
      </c>
      <c r="F91" s="2">
        <f t="shared" si="5"/>
        <v>1.25</v>
      </c>
      <c r="G91" s="3">
        <f t="shared" si="6"/>
        <v>0.8</v>
      </c>
      <c r="I91" t="s">
        <v>2</v>
      </c>
      <c r="J91">
        <v>5.0499999999999998E-3</v>
      </c>
      <c r="K91" s="4">
        <f t="shared" si="7"/>
        <v>4.0400000000000002E-3</v>
      </c>
      <c r="L91" t="s">
        <v>3</v>
      </c>
      <c r="M91">
        <v>10</v>
      </c>
    </row>
    <row r="92" spans="1:13" x14ac:dyDescent="0.25">
      <c r="A92" t="s">
        <v>343</v>
      </c>
      <c r="B92" t="s">
        <v>344</v>
      </c>
      <c r="C92">
        <v>6.7000000000000002E-3</v>
      </c>
      <c r="D92" s="3">
        <f t="shared" si="4"/>
        <v>4.4577511643380209E-3</v>
      </c>
      <c r="E92">
        <v>2.5029999999999899</v>
      </c>
      <c r="F92" s="2">
        <f t="shared" si="5"/>
        <v>1.5029999999999899</v>
      </c>
      <c r="G92" s="3">
        <f t="shared" si="6"/>
        <v>0.66533599467731652</v>
      </c>
      <c r="I92" t="s">
        <v>2</v>
      </c>
      <c r="J92">
        <v>-1.2825E-2</v>
      </c>
      <c r="K92" s="4">
        <f t="shared" si="7"/>
        <v>-8.5329341317365841E-3</v>
      </c>
      <c r="L92" t="s">
        <v>3</v>
      </c>
      <c r="M92">
        <v>20</v>
      </c>
    </row>
    <row r="93" spans="1:13" x14ac:dyDescent="0.25">
      <c r="A93" t="s">
        <v>345</v>
      </c>
      <c r="B93" t="s">
        <v>43</v>
      </c>
      <c r="C93">
        <v>-1.89E-2</v>
      </c>
      <c r="D93" s="3">
        <f t="shared" si="4"/>
        <v>-1.8577981651376207E-2</v>
      </c>
      <c r="E93">
        <v>2.0173333333333301</v>
      </c>
      <c r="F93" s="2">
        <f t="shared" si="5"/>
        <v>1.0173333333333301</v>
      </c>
      <c r="G93" s="3">
        <f t="shared" si="6"/>
        <v>0.98296199213630719</v>
      </c>
      <c r="I93" t="s">
        <v>2</v>
      </c>
      <c r="J93">
        <v>-2.0750000000000001E-2</v>
      </c>
      <c r="K93" s="4">
        <f t="shared" si="7"/>
        <v>-2.0396461336828375E-2</v>
      </c>
      <c r="L93" t="s">
        <v>3</v>
      </c>
      <c r="M93">
        <v>6</v>
      </c>
    </row>
    <row r="94" spans="1:13" x14ac:dyDescent="0.25">
      <c r="A94" t="s">
        <v>346</v>
      </c>
      <c r="B94" t="s">
        <v>347</v>
      </c>
      <c r="C94">
        <v>-3.2500000000000001E-2</v>
      </c>
      <c r="D94" s="3">
        <f t="shared" si="4"/>
        <v>-2.3642095053346381E-2</v>
      </c>
      <c r="E94">
        <v>2.37466666666666</v>
      </c>
      <c r="F94" s="2">
        <f t="shared" si="5"/>
        <v>1.37466666666666</v>
      </c>
      <c r="G94" s="3">
        <f t="shared" si="6"/>
        <v>0.72744907856450403</v>
      </c>
      <c r="I94" t="s">
        <v>2</v>
      </c>
      <c r="J94">
        <v>-1.5424999999999999E-2</v>
      </c>
      <c r="K94" s="4">
        <f t="shared" si="7"/>
        <v>-1.1220902036857475E-2</v>
      </c>
      <c r="L94" t="s">
        <v>3</v>
      </c>
      <c r="M94">
        <v>12</v>
      </c>
    </row>
    <row r="95" spans="1:13" x14ac:dyDescent="0.25">
      <c r="A95" t="s">
        <v>348</v>
      </c>
      <c r="B95" t="s">
        <v>349</v>
      </c>
      <c r="C95">
        <v>0.15490000000000001</v>
      </c>
      <c r="D95" s="3">
        <f t="shared" si="4"/>
        <v>0.1371200944231345</v>
      </c>
      <c r="E95">
        <v>2.1296666666666599</v>
      </c>
      <c r="F95" s="2">
        <f t="shared" si="5"/>
        <v>1.1296666666666599</v>
      </c>
      <c r="G95" s="3">
        <f t="shared" si="6"/>
        <v>0.88521687813514838</v>
      </c>
      <c r="I95" t="s">
        <v>2</v>
      </c>
      <c r="J95">
        <v>4.4999999999999999E-4</v>
      </c>
      <c r="K95" s="4">
        <f t="shared" si="7"/>
        <v>3.9834759516081675E-4</v>
      </c>
      <c r="L95" t="s">
        <v>3</v>
      </c>
      <c r="M95">
        <v>8</v>
      </c>
    </row>
    <row r="96" spans="1:13" x14ac:dyDescent="0.25">
      <c r="A96" t="s">
        <v>350</v>
      </c>
      <c r="B96" t="s">
        <v>351</v>
      </c>
      <c r="C96">
        <v>5.8000000000000003E-2</v>
      </c>
      <c r="D96" s="3">
        <f t="shared" si="4"/>
        <v>5.6056701030928184E-2</v>
      </c>
      <c r="E96">
        <v>2.0346666666666602</v>
      </c>
      <c r="F96" s="2">
        <f t="shared" si="5"/>
        <v>1.0346666666666602</v>
      </c>
      <c r="G96" s="3">
        <f t="shared" si="6"/>
        <v>0.96649484536083075</v>
      </c>
      <c r="I96" t="s">
        <v>2</v>
      </c>
      <c r="J96">
        <v>-6.9249999999999997E-3</v>
      </c>
      <c r="K96" s="4">
        <f t="shared" si="7"/>
        <v>-6.6929768041237526E-3</v>
      </c>
      <c r="L96" t="s">
        <v>3</v>
      </c>
      <c r="M96">
        <v>6</v>
      </c>
    </row>
    <row r="97" spans="1:13" x14ac:dyDescent="0.25">
      <c r="A97" t="s">
        <v>352</v>
      </c>
      <c r="B97" t="s">
        <v>259</v>
      </c>
      <c r="C97">
        <v>-8.3599999999999994E-2</v>
      </c>
      <c r="D97" s="3">
        <f t="shared" si="4"/>
        <v>-6.3381349507202894E-2</v>
      </c>
      <c r="E97">
        <v>2.3189999999999902</v>
      </c>
      <c r="F97" s="2">
        <f t="shared" si="5"/>
        <v>1.3189999999999902</v>
      </c>
      <c r="G97" s="3">
        <f t="shared" si="6"/>
        <v>0.75815011372252272</v>
      </c>
      <c r="I97" t="s">
        <v>2</v>
      </c>
      <c r="J97">
        <v>-3.3550000000000003E-2</v>
      </c>
      <c r="K97" s="4">
        <f t="shared" si="7"/>
        <v>-2.543593631539064E-2</v>
      </c>
      <c r="L97" t="s">
        <v>3</v>
      </c>
      <c r="M97">
        <v>6</v>
      </c>
    </row>
    <row r="98" spans="1:13" x14ac:dyDescent="0.25">
      <c r="A98" t="s">
        <v>353</v>
      </c>
      <c r="B98" t="s">
        <v>354</v>
      </c>
      <c r="C98">
        <v>3.1899999999999998E-2</v>
      </c>
      <c r="D98" s="3">
        <f t="shared" si="4"/>
        <v>2.8725799189554251E-2</v>
      </c>
      <c r="E98">
        <v>2.1105</v>
      </c>
      <c r="F98" s="2">
        <f t="shared" si="5"/>
        <v>1.1105</v>
      </c>
      <c r="G98" s="3">
        <f t="shared" si="6"/>
        <v>0.90049527239981986</v>
      </c>
      <c r="I98" t="s">
        <v>2</v>
      </c>
      <c r="J98">
        <v>5.7499999999999999E-4</v>
      </c>
      <c r="K98" s="4">
        <f t="shared" si="7"/>
        <v>5.1778478162989641E-4</v>
      </c>
      <c r="L98" t="s">
        <v>3</v>
      </c>
      <c r="M98">
        <v>6</v>
      </c>
    </row>
    <row r="99" spans="1:13" x14ac:dyDescent="0.25">
      <c r="A99" t="s">
        <v>355</v>
      </c>
      <c r="B99" t="s">
        <v>265</v>
      </c>
      <c r="C99">
        <v>4.1999999999999997E-3</v>
      </c>
      <c r="D99" s="3">
        <f t="shared" si="4"/>
        <v>3.469162995594733E-3</v>
      </c>
      <c r="E99">
        <v>2.2106666666666599</v>
      </c>
      <c r="F99" s="2">
        <f t="shared" si="5"/>
        <v>1.2106666666666599</v>
      </c>
      <c r="G99" s="3">
        <f t="shared" si="6"/>
        <v>0.82599118942731742</v>
      </c>
      <c r="I99" t="s">
        <v>2</v>
      </c>
      <c r="J99">
        <v>-1.2675000000000001E-2</v>
      </c>
      <c r="K99" s="4">
        <f t="shared" si="7"/>
        <v>-1.0469438325991249E-2</v>
      </c>
      <c r="L99" t="s">
        <v>3</v>
      </c>
      <c r="M99">
        <v>12</v>
      </c>
    </row>
    <row r="100" spans="1:13" x14ac:dyDescent="0.25">
      <c r="A100" t="s">
        <v>356</v>
      </c>
      <c r="B100" t="s">
        <v>357</v>
      </c>
      <c r="C100">
        <v>-0.51480000000000004</v>
      </c>
      <c r="D100" s="3">
        <f t="shared" si="4"/>
        <v>-0.42486932599725141</v>
      </c>
      <c r="E100">
        <v>2.2116666666666598</v>
      </c>
      <c r="F100" s="2">
        <f t="shared" si="5"/>
        <v>1.2116666666666598</v>
      </c>
      <c r="G100" s="3">
        <f t="shared" si="6"/>
        <v>0.82530949105915186</v>
      </c>
      <c r="I100" t="s">
        <v>2</v>
      </c>
      <c r="J100">
        <v>-0.14749999999999999</v>
      </c>
      <c r="K100" s="4">
        <f t="shared" si="7"/>
        <v>-0.12173314993122489</v>
      </c>
      <c r="L100" t="s">
        <v>3</v>
      </c>
      <c r="M100">
        <v>8</v>
      </c>
    </row>
    <row r="101" spans="1:13" x14ac:dyDescent="0.25">
      <c r="A101" t="s">
        <v>132</v>
      </c>
      <c r="B101" t="s">
        <v>133</v>
      </c>
      <c r="C101">
        <v>2.6499999999999999E-2</v>
      </c>
      <c r="D101" s="3">
        <f t="shared" si="4"/>
        <v>2.3611523611523681E-2</v>
      </c>
      <c r="E101">
        <v>2.1223333333333301</v>
      </c>
      <c r="F101" s="2">
        <f t="shared" si="5"/>
        <v>1.1223333333333301</v>
      </c>
      <c r="G101" s="3">
        <f t="shared" si="6"/>
        <v>0.89100089100089364</v>
      </c>
      <c r="I101" t="s">
        <v>2</v>
      </c>
      <c r="J101">
        <v>1.825E-3</v>
      </c>
      <c r="K101" s="4">
        <f t="shared" si="7"/>
        <v>1.6260766260766308E-3</v>
      </c>
      <c r="L101" t="s">
        <v>3</v>
      </c>
      <c r="M101">
        <v>16</v>
      </c>
    </row>
    <row r="102" spans="1:13" x14ac:dyDescent="0.25">
      <c r="A102" t="s">
        <v>134</v>
      </c>
      <c r="B102" t="s">
        <v>358</v>
      </c>
      <c r="C102">
        <v>-0.51270000000000004</v>
      </c>
      <c r="D102" s="3">
        <f t="shared" si="4"/>
        <v>-0.47144827586206906</v>
      </c>
      <c r="E102">
        <v>2.0874999999999999</v>
      </c>
      <c r="F102" s="2">
        <f t="shared" si="5"/>
        <v>1.0874999999999999</v>
      </c>
      <c r="G102" s="3">
        <f t="shared" si="6"/>
        <v>0.91954022988505757</v>
      </c>
      <c r="I102" t="s">
        <v>2</v>
      </c>
      <c r="J102">
        <v>-0.15645000000000001</v>
      </c>
      <c r="K102" s="4">
        <f t="shared" si="7"/>
        <v>-0.14386206896551726</v>
      </c>
      <c r="L102" t="s">
        <v>3</v>
      </c>
      <c r="M102">
        <v>20</v>
      </c>
    </row>
    <row r="103" spans="1:13" x14ac:dyDescent="0.25">
      <c r="A103" t="s">
        <v>359</v>
      </c>
      <c r="B103" t="s">
        <v>360</v>
      </c>
      <c r="C103">
        <v>2.35E-2</v>
      </c>
      <c r="D103" s="3">
        <f t="shared" si="4"/>
        <v>1.6088544043815683E-2</v>
      </c>
      <c r="E103">
        <v>2.4606666666666599</v>
      </c>
      <c r="F103" s="2">
        <f t="shared" si="5"/>
        <v>1.4606666666666599</v>
      </c>
      <c r="G103" s="3">
        <f t="shared" si="6"/>
        <v>0.68461889548151844</v>
      </c>
      <c r="I103" t="s">
        <v>2</v>
      </c>
      <c r="J103">
        <v>1.1999999999999999E-3</v>
      </c>
      <c r="K103" s="4">
        <f t="shared" si="7"/>
        <v>8.2154267457782207E-4</v>
      </c>
      <c r="L103" t="s">
        <v>3</v>
      </c>
      <c r="M103">
        <v>12</v>
      </c>
    </row>
    <row r="104" spans="1:13" x14ac:dyDescent="0.25">
      <c r="A104" t="s">
        <v>361</v>
      </c>
      <c r="B104" t="s">
        <v>69</v>
      </c>
      <c r="C104">
        <v>-5.0900000000000001E-2</v>
      </c>
      <c r="D104" s="3">
        <f t="shared" si="4"/>
        <v>-4.4499490018942281E-2</v>
      </c>
      <c r="E104">
        <v>2.1438333333333301</v>
      </c>
      <c r="F104" s="2">
        <f t="shared" si="5"/>
        <v>1.1438333333333301</v>
      </c>
      <c r="G104" s="3">
        <f t="shared" si="6"/>
        <v>0.87425324202244159</v>
      </c>
      <c r="I104" t="s">
        <v>2</v>
      </c>
      <c r="J104">
        <v>-3.4674999999999997E-2</v>
      </c>
      <c r="K104" s="4">
        <f t="shared" si="7"/>
        <v>-3.031473116712816E-2</v>
      </c>
      <c r="L104" t="s">
        <v>3</v>
      </c>
      <c r="M104">
        <v>6</v>
      </c>
    </row>
    <row r="105" spans="1:13" x14ac:dyDescent="0.25">
      <c r="A105" t="s">
        <v>362</v>
      </c>
      <c r="B105" t="s">
        <v>363</v>
      </c>
      <c r="C105">
        <v>-2.7000000000000001E-3</v>
      </c>
      <c r="D105" s="3">
        <f t="shared" si="4"/>
        <v>-2.035943194671369E-3</v>
      </c>
      <c r="E105">
        <v>2.3261666666666598</v>
      </c>
      <c r="F105" s="2">
        <f t="shared" si="5"/>
        <v>1.3261666666666598</v>
      </c>
      <c r="G105" s="3">
        <f t="shared" si="6"/>
        <v>0.75405303506346999</v>
      </c>
      <c r="I105" t="s">
        <v>2</v>
      </c>
      <c r="J105">
        <v>-4.0499999999999998E-3</v>
      </c>
      <c r="K105" s="4">
        <f t="shared" si="7"/>
        <v>-3.0539147920070533E-3</v>
      </c>
      <c r="L105" t="s">
        <v>3</v>
      </c>
      <c r="M105">
        <v>20</v>
      </c>
    </row>
    <row r="106" spans="1:13" x14ac:dyDescent="0.25">
      <c r="A106" t="s">
        <v>364</v>
      </c>
      <c r="B106" t="s">
        <v>365</v>
      </c>
      <c r="C106">
        <v>0.1482</v>
      </c>
      <c r="D106" s="3">
        <f t="shared" si="4"/>
        <v>0.13633854645814295</v>
      </c>
      <c r="E106">
        <v>2.08699999999999</v>
      </c>
      <c r="F106" s="2">
        <f>E106-1</f>
        <v>1.08699999999999</v>
      </c>
      <c r="G106" s="3">
        <f t="shared" si="6"/>
        <v>0.91996320147194965</v>
      </c>
      <c r="I106" t="s">
        <v>2</v>
      </c>
      <c r="J106">
        <v>2.7924999999999998E-2</v>
      </c>
      <c r="K106" s="4">
        <f t="shared" si="7"/>
        <v>2.5689972401104193E-2</v>
      </c>
      <c r="L106" t="s">
        <v>3</v>
      </c>
      <c r="M106">
        <v>8</v>
      </c>
    </row>
    <row r="108" spans="1:13" x14ac:dyDescent="0.25">
      <c r="C108">
        <f>SUM(C2:C107)</f>
        <v>5.0735999999999972</v>
      </c>
      <c r="D108">
        <f>SUM(D2:D107)</f>
        <v>4.0170053443608689</v>
      </c>
      <c r="J108">
        <f>SUM(J2:J107)</f>
        <v>0.8758999999999999</v>
      </c>
      <c r="K108">
        <f>SUM(K2:K107)</f>
        <v>0.69294979728621264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91F0-0575-4709-978A-1AB58BBC534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Trimnell</dc:creator>
  <cp:lastModifiedBy>Asa Trimnell</cp:lastModifiedBy>
  <dcterms:created xsi:type="dcterms:W3CDTF">2024-02-28T20:50:23Z</dcterms:created>
  <dcterms:modified xsi:type="dcterms:W3CDTF">2024-02-28T21:08:20Z</dcterms:modified>
</cp:coreProperties>
</file>