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15" yWindow="150" windowWidth="9270" windowHeight="7830" firstSheet="1" activeTab="3"/>
  </bookViews>
  <sheets>
    <sheet name="LJ-scale" sheetId="7" r:id="rId1"/>
    <sheet name="RHODO-scale" sheetId="8" r:id="rId2"/>
    <sheet name="LJ &amp; RHODO" sheetId="9" r:id="rId3"/>
    <sheet name="8 &amp;&amp; 1 PPN" sheetId="6" r:id="rId4"/>
    <sheet name="LJ-old" sheetId="3" r:id="rId5"/>
    <sheet name="RHODO-old" sheetId="4" r:id="rId6"/>
    <sheet name="GB-old" sheetId="5" r:id="rId7"/>
    <sheet name="summary-results-kvm-gdr-old" sheetId="2" r:id="rId8"/>
    <sheet name="summary-results-kvm-nogdr-old" sheetId="1" r:id="rId9"/>
  </sheets>
  <calcPr calcId="144525"/>
</workbook>
</file>

<file path=xl/calcChain.xml><?xml version="1.0" encoding="utf-8"?>
<calcChain xmlns="http://schemas.openxmlformats.org/spreadsheetml/2006/main">
  <c r="W78" i="6" l="1"/>
  <c r="V78" i="6"/>
  <c r="M80" i="6"/>
  <c r="U69" i="6"/>
  <c r="U68" i="6"/>
  <c r="U67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2" i="6"/>
  <c r="R80" i="6" l="1"/>
  <c r="R77" i="6"/>
  <c r="R76" i="6"/>
  <c r="R75" i="6"/>
  <c r="R74" i="6"/>
  <c r="L80" i="6"/>
  <c r="L77" i="6"/>
  <c r="L76" i="6"/>
  <c r="L75" i="6"/>
  <c r="L74" i="6"/>
  <c r="L73" i="6"/>
  <c r="L72" i="6"/>
  <c r="L71" i="6"/>
  <c r="L70" i="6"/>
  <c r="L69" i="6"/>
  <c r="L68" i="6"/>
  <c r="R78" i="6"/>
  <c r="S78" i="6" s="1"/>
  <c r="L78" i="6"/>
  <c r="M78" i="6" s="1"/>
</calcChain>
</file>

<file path=xl/sharedStrings.xml><?xml version="1.0" encoding="utf-8"?>
<sst xmlns="http://schemas.openxmlformats.org/spreadsheetml/2006/main" count="680" uniqueCount="37">
  <si>
    <t xml:space="preserve">lj benchmark: </t>
  </si>
  <si>
    <t>2k</t>
  </si>
  <si>
    <t xml:space="preserve"> np = 1</t>
  </si>
  <si>
    <t xml:space="preserve"> mean</t>
  </si>
  <si>
    <t xml:space="preserve"> stdv</t>
  </si>
  <si>
    <t>4k</t>
  </si>
  <si>
    <t>8k</t>
  </si>
  <si>
    <t>16k</t>
  </si>
  <si>
    <t xml:space="preserve"> np = 2</t>
  </si>
  <si>
    <t>32k</t>
  </si>
  <si>
    <t xml:space="preserve"> np = 32</t>
  </si>
  <si>
    <t>64k</t>
  </si>
  <si>
    <t>128k</t>
  </si>
  <si>
    <t>256k</t>
  </si>
  <si>
    <t>512k</t>
  </si>
  <si>
    <t>1024k</t>
  </si>
  <si>
    <t>2048k</t>
  </si>
  <si>
    <t xml:space="preserve">rhodo benchmark: </t>
  </si>
  <si>
    <t>Gay-Berne benchmark: best results got when np = 32</t>
  </si>
  <si>
    <t>lj</t>
  </si>
  <si>
    <t>rhodo</t>
  </si>
  <si>
    <t>LAMMPS KVM GDR=1 1PPN BESPIN</t>
  </si>
  <si>
    <t>LAMMPS KVM GDR=1 8PPN Bespin</t>
  </si>
  <si>
    <t>LAMMPS BASE GDR=1 8PPN</t>
  </si>
  <si>
    <t>x axis range</t>
  </si>
  <si>
    <t>3 (24core/3gpu)</t>
  </si>
  <si>
    <t>2 (16core/2gpu)</t>
  </si>
  <si>
    <t>1 (8core/1gpu)</t>
  </si>
  <si>
    <t>4 (32core/4gpu)</t>
  </si>
  <si>
    <t>LAMMPS BASE GDR=1 1PPN</t>
  </si>
  <si>
    <t>32 RHODO 512k eff</t>
  </si>
  <si>
    <t xml:space="preserve">32- LJ 2048k eff </t>
  </si>
  <si>
    <t>% Effiency 8PPN</t>
  </si>
  <si>
    <t>LJ % Eff</t>
  </si>
  <si>
    <t>RH %Eff</t>
  </si>
  <si>
    <t>Tot Eff</t>
  </si>
  <si>
    <t>Total Efficiencies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</si>
</sst>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LAMMPS Lennard-Jones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VM 32c/4g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('8 &amp;&amp; 1 PPN'!$B$2,'8 &amp;&amp; 1 PPN'!$B$6,'8 &amp;&amp; 1 PPN'!$B$10,'8 &amp;&amp; 1 PPN'!$B$14,'8 &amp;&amp; 1 PPN'!$B$18,'8 &amp;&amp; 1 PPN'!$B$22,'8 &amp;&amp; 1 PPN'!$B$26,'8 &amp;&amp; 1 PPN'!$B$30,'8 &amp;&amp; 1 PPN'!$B$34,'8 &amp;&amp; 1 PPN'!$B$38,'8 &amp;&amp; 1 PPN'!$B$42)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PPN'!$I$5,'8 &amp;&amp; 1 PPN'!$I$9,'8 &amp;&amp; 1 PPN'!$I$13,'8 &amp;&amp; 1 PPN'!$I$17,'8 &amp;&amp; 1 PPN'!$I$21,'8 &amp;&amp; 1 PPN'!$I$25,'8 &amp;&amp; 1 PPN'!$I$29,'8 &amp;&amp; 1 PPN'!$I$33,'8 &amp;&amp; 1 PPN'!$I$37,'8 &amp;&amp; 1 PPN'!$I$41,'8 &amp;&amp; 1 PPN'!$I$45)</c:f>
              <c:numCache>
                <c:formatCode>General</c:formatCode>
                <c:ptCount val="11"/>
                <c:pt idx="0">
                  <c:v>1826160.61943</c:v>
                </c:pt>
                <c:pt idx="1">
                  <c:v>3780356.5210899999</c:v>
                </c:pt>
                <c:pt idx="2">
                  <c:v>6383043.8833900001</c:v>
                </c:pt>
                <c:pt idx="3">
                  <c:v>12243293.703600001</c:v>
                </c:pt>
                <c:pt idx="4">
                  <c:v>26620644.339299999</c:v>
                </c:pt>
                <c:pt idx="5">
                  <c:v>38057533.718099996</c:v>
                </c:pt>
                <c:pt idx="6">
                  <c:v>57630902.569899999</c:v>
                </c:pt>
                <c:pt idx="7">
                  <c:v>80893949.634100005</c:v>
                </c:pt>
                <c:pt idx="8">
                  <c:v>93362800.438299999</c:v>
                </c:pt>
                <c:pt idx="9">
                  <c:v>94360168.0493</c:v>
                </c:pt>
                <c:pt idx="10">
                  <c:v>114441894.64399999</c:v>
                </c:pt>
              </c:numCache>
            </c:numRef>
          </c:val>
          <c:smooth val="0"/>
        </c:ser>
        <c:ser>
          <c:idx val="1"/>
          <c:order val="1"/>
          <c:tx>
            <c:v>VM 4c/4g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('8 &amp;&amp; 1 PPN'!$B$2,'8 &amp;&amp; 1 PPN'!$B$6,'8 &amp;&amp; 1 PPN'!$B$10,'8 &amp;&amp; 1 PPN'!$B$14,'8 &amp;&amp; 1 PPN'!$B$18,'8 &amp;&amp; 1 PPN'!$B$22,'8 &amp;&amp; 1 PPN'!$B$26,'8 &amp;&amp; 1 PPN'!$B$30,'8 &amp;&amp; 1 PPN'!$B$34,'8 &amp;&amp; 1 PPN'!$B$38,'8 &amp;&amp; 1 PPN'!$B$42)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PPN'!$D$5,'8 &amp;&amp; 1 PPN'!$D$9,'8 &amp;&amp; 1 PPN'!$D$13,'8 &amp;&amp; 1 PPN'!$D$17,'8 &amp;&amp; 1 PPN'!$D$21,'8 &amp;&amp; 1 PPN'!$D$25,'8 &amp;&amp; 1 PPN'!$D$29,'8 &amp;&amp; 1 PPN'!$D$33,'8 &amp;&amp; 1 PPN'!$D$37,'8 &amp;&amp; 1 PPN'!$D$41,'8 &amp;&amp; 1 PPN'!$D$45)</c:f>
              <c:numCache>
                <c:formatCode>General</c:formatCode>
                <c:ptCount val="11"/>
                <c:pt idx="0">
                  <c:v>8353713.6766100004</c:v>
                </c:pt>
                <c:pt idx="1">
                  <c:v>12954402.2357</c:v>
                </c:pt>
                <c:pt idx="2">
                  <c:v>19456557.0185</c:v>
                </c:pt>
                <c:pt idx="3">
                  <c:v>25490943.663199998</c:v>
                </c:pt>
                <c:pt idx="4">
                  <c:v>38069708.568899997</c:v>
                </c:pt>
                <c:pt idx="5">
                  <c:v>43379146.333999999</c:v>
                </c:pt>
                <c:pt idx="6">
                  <c:v>45495406.370300002</c:v>
                </c:pt>
                <c:pt idx="7">
                  <c:v>52475868.730499998</c:v>
                </c:pt>
                <c:pt idx="8">
                  <c:v>51781750.0638</c:v>
                </c:pt>
                <c:pt idx="9">
                  <c:v>52502142.139300004</c:v>
                </c:pt>
                <c:pt idx="10">
                  <c:v>56347175.148699999</c:v>
                </c:pt>
              </c:numCache>
            </c:numRef>
          </c:val>
          <c:smooth val="0"/>
        </c:ser>
        <c:ser>
          <c:idx val="2"/>
          <c:order val="2"/>
          <c:tx>
            <c:v>Base 32c/4g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  <a:round/>
              </a:ln>
            </c:spPr>
          </c:marker>
          <c:val>
            <c:numRef>
              <c:f>('8 &amp;&amp; 1 PPN'!$N$5,'8 &amp;&amp; 1 PPN'!$N$9,'8 &amp;&amp; 1 PPN'!$N$13,'8 &amp;&amp; 1 PPN'!$N$17,'8 &amp;&amp; 1 PPN'!$N$21,'8 &amp;&amp; 1 PPN'!$N$25,'8 &amp;&amp; 1 PPN'!$N$29,'8 &amp;&amp; 1 PPN'!$N$33,'8 &amp;&amp; 1 PPN'!$N$37,'8 &amp;&amp; 1 PPN'!$N$41,'8 &amp;&amp; 1 PPN'!$N$45)</c:f>
              <c:numCache>
                <c:formatCode>General</c:formatCode>
                <c:ptCount val="11"/>
                <c:pt idx="0">
                  <c:v>1923218.49627</c:v>
                </c:pt>
                <c:pt idx="1">
                  <c:v>3764315.4344600001</c:v>
                </c:pt>
                <c:pt idx="2">
                  <c:v>6590475.3596700002</c:v>
                </c:pt>
                <c:pt idx="3">
                  <c:v>12231835.1559</c:v>
                </c:pt>
                <c:pt idx="4">
                  <c:v>25776366.3057</c:v>
                </c:pt>
                <c:pt idx="5">
                  <c:v>42870584.460699998</c:v>
                </c:pt>
                <c:pt idx="6">
                  <c:v>54191840.448399998</c:v>
                </c:pt>
                <c:pt idx="7">
                  <c:v>82581827.680800006</c:v>
                </c:pt>
                <c:pt idx="8">
                  <c:v>93412554.435699999</c:v>
                </c:pt>
                <c:pt idx="9">
                  <c:v>98844336.028600007</c:v>
                </c:pt>
                <c:pt idx="10">
                  <c:v>118301988.598</c:v>
                </c:pt>
              </c:numCache>
            </c:numRef>
          </c:val>
          <c:smooth val="0"/>
        </c:ser>
        <c:ser>
          <c:idx val="3"/>
          <c:order val="3"/>
          <c:tx>
            <c:v>Base 4c/4g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val>
            <c:numRef>
              <c:f>('8 &amp;&amp; 1 PPN'!$S$5,'8 &amp;&amp; 1 PPN'!$S$9,'8 &amp;&amp; 1 PPN'!$S$13,'8 &amp;&amp; 1 PPN'!$S$17,'8 &amp;&amp; 1 PPN'!$S$21,'8 &amp;&amp; 1 PPN'!$S$25,'8 &amp;&amp; 1 PPN'!$S$29,'8 &amp;&amp; 1 PPN'!$S$33,'8 &amp;&amp; 1 PPN'!$S$37,'8 &amp;&amp; 1 PPN'!$S$41,'8 &amp;&amp; 1 PPN'!$S$45)</c:f>
              <c:numCache>
                <c:formatCode>General</c:formatCode>
                <c:ptCount val="11"/>
                <c:pt idx="0">
                  <c:v>8160408.6292899996</c:v>
                </c:pt>
                <c:pt idx="1">
                  <c:v>13304985.569700001</c:v>
                </c:pt>
                <c:pt idx="2">
                  <c:v>19500846.353100002</c:v>
                </c:pt>
                <c:pt idx="3">
                  <c:v>24743318.298</c:v>
                </c:pt>
                <c:pt idx="4">
                  <c:v>34496126.713500001</c:v>
                </c:pt>
                <c:pt idx="5">
                  <c:v>39341868.683399998</c:v>
                </c:pt>
                <c:pt idx="6">
                  <c:v>43557314.103399999</c:v>
                </c:pt>
                <c:pt idx="7">
                  <c:v>47730620.0449</c:v>
                </c:pt>
                <c:pt idx="8">
                  <c:v>50531667.452399999</c:v>
                </c:pt>
                <c:pt idx="9">
                  <c:v>51834783.593900003</c:v>
                </c:pt>
                <c:pt idx="10">
                  <c:v>53871237.795999996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03808"/>
        <c:axId val="224620544"/>
      </c:lineChart>
      <c:catAx>
        <c:axId val="223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620544"/>
        <c:crosses val="autoZero"/>
        <c:auto val="1"/>
        <c:lblAlgn val="ctr"/>
        <c:lblOffset val="100"/>
        <c:noMultiLvlLbl val="0"/>
      </c:catAx>
      <c:valAx>
        <c:axId val="22462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Millions of atom-timesteps per second</a:t>
                </a:r>
              </a:p>
            </c:rich>
          </c:tx>
          <c:layout>
            <c:manualLayout>
              <c:xMode val="edge"/>
              <c:yMode val="edge"/>
              <c:x val="1.1715175487794079E-2"/>
              <c:y val="0.282645357958387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370380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LAMMPS Rhodopsin Performance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VM 32c/4g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('8 &amp;&amp; 1 PPN'!$G$46,'8 &amp;&amp; 1 PPN'!$G$50,'8 &amp;&amp; 1 PPN'!$G$54,'8 &amp;&amp; 1 PPN'!$G$58,'8 &amp;&amp; 1 PPN'!$G$62)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('8 &amp;&amp; 1 PPN'!$I$49,'8 &amp;&amp; 1 PPN'!$I$53,'8 &amp;&amp; 1 PPN'!$I$57,'8 &amp;&amp; 1 PPN'!$I$61,'8 &amp;&amp; 1 PPN'!$I$65)</c:f>
              <c:numCache>
                <c:formatCode>General</c:formatCode>
                <c:ptCount val="5"/>
                <c:pt idx="0">
                  <c:v>1224083.78073</c:v>
                </c:pt>
                <c:pt idx="1">
                  <c:v>1936770.7432599999</c:v>
                </c:pt>
                <c:pt idx="2">
                  <c:v>2692911.5440600002</c:v>
                </c:pt>
                <c:pt idx="3">
                  <c:v>3124806.61595</c:v>
                </c:pt>
                <c:pt idx="4">
                  <c:v>3182487.50826</c:v>
                </c:pt>
              </c:numCache>
            </c:numRef>
          </c:val>
          <c:smooth val="0"/>
        </c:ser>
        <c:ser>
          <c:idx val="1"/>
          <c:order val="1"/>
          <c:tx>
            <c:v>VM 4c/4g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('8 &amp;&amp; 1 PPN'!$G$46,'8 &amp;&amp; 1 PPN'!$G$50,'8 &amp;&amp; 1 PPN'!$G$54,'8 &amp;&amp; 1 PPN'!$G$58,'8 &amp;&amp; 1 PPN'!$G$62)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('8 &amp;&amp; 1 PPN'!$D$49,'8 &amp;&amp; 1 PPN'!$D$53,'8 &amp;&amp; 1 PPN'!$D$57,'8 &amp;&amp; 1 PPN'!$D$61,'8 &amp;&amp; 1 PPN'!$D$65)</c:f>
              <c:numCache>
                <c:formatCode>General</c:formatCode>
                <c:ptCount val="5"/>
                <c:pt idx="0">
                  <c:v>1996138.0725</c:v>
                </c:pt>
                <c:pt idx="1">
                  <c:v>2097422.4811200001</c:v>
                </c:pt>
                <c:pt idx="2">
                  <c:v>2329851.7334199999</c:v>
                </c:pt>
                <c:pt idx="3">
                  <c:v>2403086.6747599998</c:v>
                </c:pt>
                <c:pt idx="4">
                  <c:v>2381335.5343300002</c:v>
                </c:pt>
              </c:numCache>
            </c:numRef>
          </c:val>
          <c:smooth val="0"/>
        </c:ser>
        <c:ser>
          <c:idx val="2"/>
          <c:order val="2"/>
          <c:tx>
            <c:v>Base 32c/4g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val>
            <c:numRef>
              <c:f>('8 &amp;&amp; 1 PPN'!$N$49,'8 &amp;&amp; 1 PPN'!$N$53,'8 &amp;&amp; 1 PPN'!$N$57,'8 &amp;&amp; 1 PPN'!$N$61,'8 &amp;&amp; 1 PPN'!$N$65)</c:f>
              <c:numCache>
                <c:formatCode>General</c:formatCode>
                <c:ptCount val="5"/>
                <c:pt idx="0">
                  <c:v>1323539.32669</c:v>
                </c:pt>
                <c:pt idx="1">
                  <c:v>2051612.55039</c:v>
                </c:pt>
                <c:pt idx="2">
                  <c:v>2769967.7876900001</c:v>
                </c:pt>
                <c:pt idx="3">
                  <c:v>3164334.8544000001</c:v>
                </c:pt>
                <c:pt idx="4">
                  <c:v>3202451.0239499998</c:v>
                </c:pt>
              </c:numCache>
            </c:numRef>
          </c:val>
          <c:smooth val="0"/>
        </c:ser>
        <c:ser>
          <c:idx val="3"/>
          <c:order val="3"/>
          <c:tx>
            <c:v>Base 4c/4g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val>
            <c:numRef>
              <c:f>('8 &amp;&amp; 1 PPN'!$S$49,'8 &amp;&amp; 1 PPN'!$S$53,'8 &amp;&amp; 1 PPN'!$S$57,'8 &amp;&amp; 1 PPN'!$S$61,'8 &amp;&amp; 1 PPN'!$S$65)</c:f>
              <c:numCache>
                <c:formatCode>General</c:formatCode>
                <c:ptCount val="5"/>
                <c:pt idx="0">
                  <c:v>2090061.34088</c:v>
                </c:pt>
                <c:pt idx="1">
                  <c:v>2204740.8467399999</c:v>
                </c:pt>
                <c:pt idx="2">
                  <c:v>2415462.22303</c:v>
                </c:pt>
                <c:pt idx="3">
                  <c:v>2439040.1748000002</c:v>
                </c:pt>
                <c:pt idx="4">
                  <c:v>2406125.5075300001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04096"/>
        <c:axId val="226806400"/>
      </c:lineChart>
      <c:catAx>
        <c:axId val="2268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06400"/>
        <c:crosses val="autoZero"/>
        <c:auto val="1"/>
        <c:lblAlgn val="ctr"/>
        <c:lblOffset val="100"/>
        <c:noMultiLvlLbl val="0"/>
      </c:catAx>
      <c:valAx>
        <c:axId val="22680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Millions of atom-timesteps per second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80409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VM LJ</c:v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('8 &amp;&amp; 1 PPN'!$L$5,'8 &amp;&amp; 1 PPN'!$L$9,'8 &amp;&amp; 1 PPN'!$L$13,'8 &amp;&amp; 1 PPN'!$L$17,'8 &amp;&amp; 1 PPN'!$L$21,'8 &amp;&amp; 1 PPN'!$L$25,'8 &amp;&amp; 1 PPN'!$L$29,'8 &amp;&amp; 1 PPN'!$L$33,'8 &amp;&amp; 1 PPN'!$L$37,'8 &amp;&amp; 1 PPN'!$L$41,'8 &amp;&amp; 1 PPN'!$L$45)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PPN'!$I$5,'8 &amp;&amp; 1 PPN'!$I$9,'8 &amp;&amp; 1 PPN'!$I$13,'8 &amp;&amp; 1 PPN'!$I$17,'8 &amp;&amp; 1 PPN'!$I$21,'8 &amp;&amp; 1 PPN'!$I$25,'8 &amp;&amp; 1 PPN'!$I$29,'8 &amp;&amp; 1 PPN'!$I$33,'8 &amp;&amp; 1 PPN'!$I$37,'8 &amp;&amp; 1 PPN'!$I$41,'8 &amp;&amp; 1 PPN'!$I$45)</c:f>
              <c:numCache>
                <c:formatCode>General</c:formatCode>
                <c:ptCount val="11"/>
                <c:pt idx="0">
                  <c:v>1826160.61943</c:v>
                </c:pt>
                <c:pt idx="1">
                  <c:v>3780356.5210899999</c:v>
                </c:pt>
                <c:pt idx="2">
                  <c:v>6383043.8833900001</c:v>
                </c:pt>
                <c:pt idx="3">
                  <c:v>12243293.703600001</c:v>
                </c:pt>
                <c:pt idx="4">
                  <c:v>26620644.339299999</c:v>
                </c:pt>
                <c:pt idx="5">
                  <c:v>38057533.718099996</c:v>
                </c:pt>
                <c:pt idx="6">
                  <c:v>57630902.569899999</c:v>
                </c:pt>
                <c:pt idx="7">
                  <c:v>80893949.634100005</c:v>
                </c:pt>
                <c:pt idx="8">
                  <c:v>93362800.438299999</c:v>
                </c:pt>
                <c:pt idx="9">
                  <c:v>94360168.0493</c:v>
                </c:pt>
                <c:pt idx="10">
                  <c:v>114441894.64399999</c:v>
                </c:pt>
              </c:numCache>
            </c:numRef>
          </c:val>
          <c:smooth val="0"/>
        </c:ser>
        <c:ser>
          <c:idx val="4"/>
          <c:order val="1"/>
          <c:tx>
            <c:v>VM RHODO</c:v>
          </c:tx>
          <c:spPr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/>
              </a:solidFill>
              <a:ln>
                <a:noFill/>
              </a:ln>
            </c:spPr>
          </c:marker>
          <c:val>
            <c:numRef>
              <c:f>('8 &amp;&amp; 1 PPN'!$B$78,'8 &amp;&amp; 1 PPN'!$B$79,'8 &amp;&amp; 1 PPN'!$B$80,'8 &amp;&amp; 1 PPN'!$B$81,'8 &amp;&amp; 1 PPN'!$I$49,'8 &amp;&amp; 1 PPN'!$I$53,'8 &amp;&amp; 1 PPN'!$I$57,'8 &amp;&amp; 1 PPN'!$I$61,'8 &amp;&amp; 1 PPN'!$I$65)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1224083.78073</c:v>
                </c:pt>
                <c:pt idx="5">
                  <c:v>1936770.7432599999</c:v>
                </c:pt>
                <c:pt idx="6">
                  <c:v>2692911.5440600002</c:v>
                </c:pt>
                <c:pt idx="7">
                  <c:v>3124806.61595</c:v>
                </c:pt>
                <c:pt idx="8">
                  <c:v>3182487.50826</c:v>
                </c:pt>
              </c:numCache>
            </c:numRef>
          </c:val>
          <c:smooth val="0"/>
        </c:ser>
        <c:ser>
          <c:idx val="1"/>
          <c:order val="2"/>
          <c:tx>
            <c:v>BASE LJ</c:v>
          </c:tx>
          <c:spPr>
            <a:ln w="38100">
              <a:solidFill>
                <a:schemeClr val="accent1"/>
              </a:solidFill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('8 &amp;&amp; 1 PPN'!$L$5,'8 &amp;&amp; 1 PPN'!$L$9,'8 &amp;&amp; 1 PPN'!$L$13,'8 &amp;&amp; 1 PPN'!$L$17,'8 &amp;&amp; 1 PPN'!$L$21,'8 &amp;&amp; 1 PPN'!$L$25,'8 &amp;&amp; 1 PPN'!$L$29,'8 &amp;&amp; 1 PPN'!$L$33,'8 &amp;&amp; 1 PPN'!$L$37,'8 &amp;&amp; 1 PPN'!$L$41,'8 &amp;&amp; 1 PPN'!$L$45)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PPN'!$N$5,'8 &amp;&amp; 1 PPN'!$N$9,'8 &amp;&amp; 1 PPN'!$N$13,'8 &amp;&amp; 1 PPN'!$N$17,'8 &amp;&amp; 1 PPN'!$N$21,'8 &amp;&amp; 1 PPN'!$N$25,'8 &amp;&amp; 1 PPN'!$N$29,'8 &amp;&amp; 1 PPN'!$N$33,'8 &amp;&amp; 1 PPN'!$N$37,'8 &amp;&amp; 1 PPN'!$N$41,'8 &amp;&amp; 1 PPN'!$N$45)</c:f>
              <c:numCache>
                <c:formatCode>General</c:formatCode>
                <c:ptCount val="11"/>
                <c:pt idx="0">
                  <c:v>1923218.49627</c:v>
                </c:pt>
                <c:pt idx="1">
                  <c:v>3764315.4344600001</c:v>
                </c:pt>
                <c:pt idx="2">
                  <c:v>6590475.3596700002</c:v>
                </c:pt>
                <c:pt idx="3">
                  <c:v>12231835.1559</c:v>
                </c:pt>
                <c:pt idx="4">
                  <c:v>25776366.3057</c:v>
                </c:pt>
                <c:pt idx="5">
                  <c:v>42870584.460699998</c:v>
                </c:pt>
                <c:pt idx="6">
                  <c:v>54191840.448399998</c:v>
                </c:pt>
                <c:pt idx="7">
                  <c:v>82581827.680800006</c:v>
                </c:pt>
                <c:pt idx="8">
                  <c:v>93412554.435699999</c:v>
                </c:pt>
                <c:pt idx="9">
                  <c:v>98844336.028600007</c:v>
                </c:pt>
                <c:pt idx="10">
                  <c:v>118301988.598</c:v>
                </c:pt>
              </c:numCache>
            </c:numRef>
          </c:val>
          <c:smooth val="0"/>
        </c:ser>
        <c:ser>
          <c:idx val="2"/>
          <c:order val="3"/>
          <c:tx>
            <c:v>BASE RHODO</c:v>
          </c:tx>
          <c:spPr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/>
              </a:solidFill>
              <a:ln>
                <a:noFill/>
              </a:ln>
            </c:spPr>
          </c:marker>
          <c:val>
            <c:numRef>
              <c:f>('8 &amp;&amp; 1 PPN'!$C$78,'8 &amp;&amp; 1 PPN'!$C$79,'8 &amp;&amp; 1 PPN'!$C$80,'8 &amp;&amp; 1 PPN'!$C$81,'8 &amp;&amp; 1 PPN'!$N$49,'8 &amp;&amp; 1 PPN'!$N$53,'8 &amp;&amp; 1 PPN'!$N$57,'8 &amp;&amp; 1 PPN'!$N$61,'8 &amp;&amp; 1 PPN'!$N$65)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1323539.32669</c:v>
                </c:pt>
                <c:pt idx="5">
                  <c:v>2051612.55039</c:v>
                </c:pt>
                <c:pt idx="6">
                  <c:v>2769967.7876900001</c:v>
                </c:pt>
                <c:pt idx="7">
                  <c:v>3164334.8544000001</c:v>
                </c:pt>
                <c:pt idx="8">
                  <c:v>3202451.0239499998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73728"/>
        <c:axId val="226876032"/>
      </c:lineChart>
      <c:catAx>
        <c:axId val="2268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Problem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6876032"/>
        <c:crosses val="autoZero"/>
        <c:auto val="1"/>
        <c:lblAlgn val="ctr"/>
        <c:lblOffset val="100"/>
        <c:noMultiLvlLbl val="0"/>
      </c:catAx>
      <c:valAx>
        <c:axId val="226876032"/>
        <c:scaling>
          <c:logBase val="2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Millions of atom-timesteps per second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87372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&amp;&amp; 1 PPN'!$B$2</c:f>
              <c:strCache>
                <c:ptCount val="1"/>
                <c:pt idx="0">
                  <c:v>2k</c:v>
                </c:pt>
              </c:strCache>
            </c:strRef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PPN'!$D$2:$D$5</c:f>
              <c:numCache>
                <c:formatCode>General</c:formatCode>
                <c:ptCount val="4"/>
                <c:pt idx="0">
                  <c:v>8556500.8389800005</c:v>
                </c:pt>
                <c:pt idx="1">
                  <c:v>6753055.3564900002</c:v>
                </c:pt>
                <c:pt idx="2">
                  <c:v>6571093.56599</c:v>
                </c:pt>
                <c:pt idx="3">
                  <c:v>8353713.6766100004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 &amp;&amp; 1 PPN'!$B$6</c:f>
              <c:strCache>
                <c:ptCount val="1"/>
                <c:pt idx="0">
                  <c:v>4k</c:v>
                </c:pt>
              </c:strCache>
            </c:strRef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PPN'!$D$6:$D$9</c:f>
              <c:numCache>
                <c:formatCode>General</c:formatCode>
                <c:ptCount val="4"/>
                <c:pt idx="0">
                  <c:v>10375679.861099999</c:v>
                </c:pt>
                <c:pt idx="1">
                  <c:v>11613156.0997</c:v>
                </c:pt>
                <c:pt idx="2">
                  <c:v>11710301.8408</c:v>
                </c:pt>
                <c:pt idx="3">
                  <c:v>12954402.2357</c:v>
                </c:pt>
              </c:numCache>
            </c:numRef>
          </c:val>
          <c:smooth val="0"/>
        </c:ser>
        <c:ser>
          <c:idx val="2"/>
          <c:order val="2"/>
          <c:tx>
            <c:v>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PPN'!$D$10:$D$13</c:f>
              <c:numCache>
                <c:formatCode>General</c:formatCode>
                <c:ptCount val="4"/>
                <c:pt idx="0">
                  <c:v>12655111.937799999</c:v>
                </c:pt>
                <c:pt idx="1">
                  <c:v>14868763.990900001</c:v>
                </c:pt>
                <c:pt idx="2">
                  <c:v>17456497.5317</c:v>
                </c:pt>
                <c:pt idx="3">
                  <c:v>19456557.0185</c:v>
                </c:pt>
              </c:numCache>
            </c:numRef>
          </c:val>
          <c:smooth val="0"/>
        </c:ser>
        <c:ser>
          <c:idx val="3"/>
          <c:order val="3"/>
          <c:tx>
            <c:v>16k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PPN'!$D$14:$D$17</c:f>
              <c:numCache>
                <c:formatCode>General</c:formatCode>
                <c:ptCount val="4"/>
                <c:pt idx="0">
                  <c:v>14509692.5668</c:v>
                </c:pt>
                <c:pt idx="1">
                  <c:v>18917438.785399999</c:v>
                </c:pt>
                <c:pt idx="2">
                  <c:v>23499779.162700001</c:v>
                </c:pt>
                <c:pt idx="3">
                  <c:v>25490943.663199998</c:v>
                </c:pt>
              </c:numCache>
            </c:numRef>
          </c:val>
          <c:smooth val="0"/>
        </c:ser>
        <c:ser>
          <c:idx val="4"/>
          <c:order val="4"/>
          <c:tx>
            <c:v>32k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PPN'!$D$18:$D$21</c:f>
              <c:numCache>
                <c:formatCode>General</c:formatCode>
                <c:ptCount val="4"/>
                <c:pt idx="0">
                  <c:v>14917975.720100001</c:v>
                </c:pt>
                <c:pt idx="1">
                  <c:v>23222857.371100001</c:v>
                </c:pt>
                <c:pt idx="2">
                  <c:v>30380767.160799999</c:v>
                </c:pt>
                <c:pt idx="3">
                  <c:v>38069708.568899997</c:v>
                </c:pt>
              </c:numCache>
            </c:numRef>
          </c:val>
          <c:smooth val="0"/>
        </c:ser>
        <c:ser>
          <c:idx val="5"/>
          <c:order val="5"/>
          <c:tx>
            <c:v>64k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PPN'!$D$22:$D$25</c:f>
              <c:numCache>
                <c:formatCode>General</c:formatCode>
                <c:ptCount val="4"/>
                <c:pt idx="0">
                  <c:v>15688650.566199999</c:v>
                </c:pt>
                <c:pt idx="1">
                  <c:v>24416045.7064</c:v>
                </c:pt>
                <c:pt idx="2">
                  <c:v>35869745.725299999</c:v>
                </c:pt>
                <c:pt idx="3">
                  <c:v>43379146.333999999</c:v>
                </c:pt>
              </c:numCache>
            </c:numRef>
          </c:val>
          <c:smooth val="0"/>
        </c:ser>
        <c:ser>
          <c:idx val="6"/>
          <c:order val="6"/>
          <c:tx>
            <c:v>128k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PPN'!$D$26:$D$29</c:f>
              <c:numCache>
                <c:formatCode>General</c:formatCode>
                <c:ptCount val="4"/>
                <c:pt idx="0">
                  <c:v>15517205.773700001</c:v>
                </c:pt>
                <c:pt idx="1">
                  <c:v>26482333.340599999</c:v>
                </c:pt>
                <c:pt idx="2">
                  <c:v>38029919.974100001</c:v>
                </c:pt>
                <c:pt idx="3">
                  <c:v>45495406.370300002</c:v>
                </c:pt>
              </c:numCache>
            </c:numRef>
          </c:val>
          <c:smooth val="0"/>
        </c:ser>
        <c:ser>
          <c:idx val="7"/>
          <c:order val="7"/>
          <c:tx>
            <c:v>256k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PPN'!$D$30:$D$33</c:f>
              <c:numCache>
                <c:formatCode>General</c:formatCode>
                <c:ptCount val="4"/>
                <c:pt idx="0">
                  <c:v>15028302.038799999</c:v>
                </c:pt>
                <c:pt idx="1">
                  <c:v>26474046.442499999</c:v>
                </c:pt>
                <c:pt idx="2">
                  <c:v>40920089.843500003</c:v>
                </c:pt>
                <c:pt idx="3">
                  <c:v>52475868.730499998</c:v>
                </c:pt>
              </c:numCache>
            </c:numRef>
          </c:val>
          <c:smooth val="0"/>
        </c:ser>
        <c:ser>
          <c:idx val="8"/>
          <c:order val="8"/>
          <c:tx>
            <c:v>512k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PPN'!$D$38:$D$41</c:f>
              <c:numCache>
                <c:formatCode>General</c:formatCode>
                <c:ptCount val="4"/>
                <c:pt idx="0">
                  <c:v>15005604.007999999</c:v>
                </c:pt>
                <c:pt idx="1">
                  <c:v>28526662.549600001</c:v>
                </c:pt>
                <c:pt idx="2">
                  <c:v>40570281.604400001</c:v>
                </c:pt>
                <c:pt idx="3">
                  <c:v>52502142.139300004</c:v>
                </c:pt>
              </c:numCache>
            </c:numRef>
          </c:val>
          <c:smooth val="0"/>
        </c:ser>
        <c:ser>
          <c:idx val="9"/>
          <c:order val="9"/>
          <c:tx>
            <c:v>1024k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PPN'!$D$38:$D$41</c:f>
              <c:numCache>
                <c:formatCode>General</c:formatCode>
                <c:ptCount val="4"/>
                <c:pt idx="0">
                  <c:v>15005604.007999999</c:v>
                </c:pt>
                <c:pt idx="1">
                  <c:v>28526662.549600001</c:v>
                </c:pt>
                <c:pt idx="2">
                  <c:v>40570281.604400001</c:v>
                </c:pt>
                <c:pt idx="3">
                  <c:v>52502142.139300004</c:v>
                </c:pt>
              </c:numCache>
            </c:numRef>
          </c:val>
          <c:smooth val="0"/>
        </c:ser>
        <c:ser>
          <c:idx val="10"/>
          <c:order val="10"/>
          <c:tx>
            <c:v>2048k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PPN'!$D$42:$D$45</c:f>
              <c:numCache>
                <c:formatCode>General</c:formatCode>
                <c:ptCount val="4"/>
                <c:pt idx="0">
                  <c:v>15083759.3498</c:v>
                </c:pt>
                <c:pt idx="1">
                  <c:v>29076112.440900002</c:v>
                </c:pt>
                <c:pt idx="2">
                  <c:v>42697918.455399998</c:v>
                </c:pt>
                <c:pt idx="3">
                  <c:v>56347175.148699999</c:v>
                </c:pt>
              </c:numCache>
            </c:numRef>
          </c:val>
          <c:smooth val="0"/>
        </c:ser>
        <c:ser>
          <c:idx val="11"/>
          <c:order val="11"/>
          <c:tx>
            <c:v>2048k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PPN'!$I$42:$I$45</c:f>
              <c:numCache>
                <c:formatCode>General</c:formatCode>
                <c:ptCount val="4"/>
                <c:pt idx="0">
                  <c:v>24978650.403099999</c:v>
                </c:pt>
                <c:pt idx="1">
                  <c:v>44970336.5009</c:v>
                </c:pt>
                <c:pt idx="2">
                  <c:v>65348325.102399997</c:v>
                </c:pt>
                <c:pt idx="3">
                  <c:v>114441894.64399999</c:v>
                </c:pt>
              </c:numCache>
            </c:numRef>
          </c:val>
          <c:smooth val="0"/>
        </c:ser>
        <c:ser>
          <c:idx val="12"/>
          <c:order val="12"/>
          <c:tx>
            <c:v>1024k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PPN'!$I$38:$I$41</c:f>
              <c:numCache>
                <c:formatCode>General</c:formatCode>
                <c:ptCount val="4"/>
                <c:pt idx="0">
                  <c:v>23264849.812899999</c:v>
                </c:pt>
                <c:pt idx="1">
                  <c:v>51359266.667499997</c:v>
                </c:pt>
                <c:pt idx="2">
                  <c:v>71667320.046399996</c:v>
                </c:pt>
                <c:pt idx="3">
                  <c:v>94360168.0493</c:v>
                </c:pt>
              </c:numCache>
            </c:numRef>
          </c:val>
          <c:smooth val="0"/>
        </c:ser>
        <c:ser>
          <c:idx val="13"/>
          <c:order val="13"/>
          <c:tx>
            <c:v>1024k BASE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PPN'!$N$38:$N$41</c:f>
              <c:numCache>
                <c:formatCode>General</c:formatCode>
                <c:ptCount val="4"/>
                <c:pt idx="0">
                  <c:v>23963356.859700002</c:v>
                </c:pt>
                <c:pt idx="1">
                  <c:v>53517320.870899998</c:v>
                </c:pt>
                <c:pt idx="2">
                  <c:v>76092071.547800004</c:v>
                </c:pt>
                <c:pt idx="3">
                  <c:v>98844336.028600007</c:v>
                </c:pt>
              </c:numCache>
            </c:numRef>
          </c:val>
          <c:smooth val="0"/>
        </c:ser>
        <c:ser>
          <c:idx val="14"/>
          <c:order val="14"/>
          <c:tx>
            <c:v>2048k BASE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PPN'!$N$42:$N$45</c:f>
              <c:numCache>
                <c:formatCode>General</c:formatCode>
                <c:ptCount val="4"/>
                <c:pt idx="0">
                  <c:v>26004626.424400002</c:v>
                </c:pt>
                <c:pt idx="1">
                  <c:v>46799900.861500002</c:v>
                </c:pt>
                <c:pt idx="2">
                  <c:v>68066531.363399997</c:v>
                </c:pt>
                <c:pt idx="3">
                  <c:v>118301988.598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66912"/>
        <c:axId val="106299776"/>
      </c:lineChart>
      <c:catAx>
        <c:axId val="1061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99776"/>
        <c:crosses val="autoZero"/>
        <c:auto val="1"/>
        <c:lblAlgn val="ctr"/>
        <c:lblOffset val="100"/>
        <c:noMultiLvlLbl val="0"/>
      </c:catAx>
      <c:valAx>
        <c:axId val="1062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6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32k</c:v>
          </c:tx>
          <c:marker>
            <c:symbol val="none"/>
          </c:marker>
          <c:val>
            <c:numRef>
              <c:f>'8 &amp;&amp; 1 PPN'!$D$46:$D$49</c:f>
              <c:numCache>
                <c:formatCode>General</c:formatCode>
                <c:ptCount val="4"/>
                <c:pt idx="0">
                  <c:v>624766.37094399997</c:v>
                </c:pt>
                <c:pt idx="1">
                  <c:v>1123753.4860700001</c:v>
                </c:pt>
                <c:pt idx="2">
                  <c:v>1599730.48544</c:v>
                </c:pt>
                <c:pt idx="3">
                  <c:v>1996138.0725</c:v>
                </c:pt>
              </c:numCache>
            </c:numRef>
          </c:val>
          <c:smooth val="0"/>
        </c:ser>
        <c:ser>
          <c:idx val="1"/>
          <c:order val="1"/>
          <c:tx>
            <c:v>64k</c:v>
          </c:tx>
          <c:marker>
            <c:symbol val="none"/>
          </c:marker>
          <c:val>
            <c:numRef>
              <c:f>'8 &amp;&amp; 1 PPN'!$D$50:$D$53</c:f>
              <c:numCache>
                <c:formatCode>General</c:formatCode>
                <c:ptCount val="4"/>
                <c:pt idx="0">
                  <c:v>611711.51014000003</c:v>
                </c:pt>
                <c:pt idx="1">
                  <c:v>1153258.0197600001</c:v>
                </c:pt>
                <c:pt idx="2">
                  <c:v>1615054.39396</c:v>
                </c:pt>
                <c:pt idx="3">
                  <c:v>2097422.4811200001</c:v>
                </c:pt>
              </c:numCache>
            </c:numRef>
          </c:val>
          <c:smooth val="0"/>
        </c:ser>
        <c:ser>
          <c:idx val="2"/>
          <c:order val="2"/>
          <c:tx>
            <c:v>128k</c:v>
          </c:tx>
          <c:marker>
            <c:symbol val="none"/>
          </c:marker>
          <c:val>
            <c:numRef>
              <c:f>'8 &amp;&amp; 1 PPN'!$D$54:$D$57</c:f>
              <c:numCache>
                <c:formatCode>General</c:formatCode>
                <c:ptCount val="4"/>
                <c:pt idx="0">
                  <c:v>638937.58255499997</c:v>
                </c:pt>
                <c:pt idx="1">
                  <c:v>1218734.0676200001</c:v>
                </c:pt>
                <c:pt idx="2">
                  <c:v>1798408.2914199999</c:v>
                </c:pt>
                <c:pt idx="3">
                  <c:v>2329851.7334199999</c:v>
                </c:pt>
              </c:numCache>
            </c:numRef>
          </c:val>
          <c:smooth val="0"/>
        </c:ser>
        <c:ser>
          <c:idx val="3"/>
          <c:order val="3"/>
          <c:tx>
            <c:v>256k</c:v>
          </c:tx>
          <c:marker>
            <c:symbol val="none"/>
          </c:marker>
          <c:val>
            <c:numRef>
              <c:f>'8 &amp;&amp; 1 PPN'!$D$58:$D$61</c:f>
              <c:numCache>
                <c:formatCode>General</c:formatCode>
                <c:ptCount val="4"/>
                <c:pt idx="0">
                  <c:v>640310.55147900002</c:v>
                </c:pt>
                <c:pt idx="1">
                  <c:v>1253941.9164799999</c:v>
                </c:pt>
                <c:pt idx="2">
                  <c:v>1833587.3875599999</c:v>
                </c:pt>
                <c:pt idx="3">
                  <c:v>2403086.6747599998</c:v>
                </c:pt>
              </c:numCache>
            </c:numRef>
          </c:val>
          <c:smooth val="0"/>
        </c:ser>
        <c:ser>
          <c:idx val="4"/>
          <c:order val="4"/>
          <c:tx>
            <c:v>512k</c:v>
          </c:tx>
          <c:marker>
            <c:symbol val="none"/>
          </c:marker>
          <c:val>
            <c:numRef>
              <c:f>'8 &amp;&amp; 1 PPN'!$D$62:$D$65</c:f>
              <c:numCache>
                <c:formatCode>General</c:formatCode>
                <c:ptCount val="4"/>
                <c:pt idx="0">
                  <c:v>625960.19309900003</c:v>
                </c:pt>
                <c:pt idx="1">
                  <c:v>1228283.5794899999</c:v>
                </c:pt>
                <c:pt idx="2">
                  <c:v>1774098.8940000001</c:v>
                </c:pt>
                <c:pt idx="3">
                  <c:v>2381335.5343300002</c:v>
                </c:pt>
              </c:numCache>
            </c:numRef>
          </c:val>
          <c:smooth val="0"/>
        </c:ser>
        <c:ser>
          <c:idx val="5"/>
          <c:order val="5"/>
          <c:tx>
            <c:v>512k 8PPN</c:v>
          </c:tx>
          <c:marker>
            <c:symbol val="none"/>
          </c:marker>
          <c:val>
            <c:numRef>
              <c:f>'8 &amp;&amp; 1 PPN'!$I$62:$I$65</c:f>
              <c:numCache>
                <c:formatCode>General</c:formatCode>
                <c:ptCount val="4"/>
                <c:pt idx="0">
                  <c:v>870350.60724399996</c:v>
                </c:pt>
                <c:pt idx="1">
                  <c:v>1710960.0115</c:v>
                </c:pt>
                <c:pt idx="2">
                  <c:v>2493852.86277</c:v>
                </c:pt>
                <c:pt idx="3">
                  <c:v>3182487.50826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12064"/>
        <c:axId val="106313600"/>
      </c:lineChart>
      <c:catAx>
        <c:axId val="1063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13600"/>
        <c:crosses val="autoZero"/>
        <c:auto val="1"/>
        <c:lblAlgn val="ctr"/>
        <c:lblOffset val="100"/>
        <c:noMultiLvlLbl val="0"/>
      </c:catAx>
      <c:valAx>
        <c:axId val="1063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1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GDR</c:v>
          </c:tx>
          <c:marker>
            <c:symbol val="none"/>
          </c:marker>
          <c:cat>
            <c:strRef>
              <c:f>'summary-results-kvm-gdr-old'!$A$3:$A$13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'summary-results-kvm-gdr-old'!$Z$3:$Z$13</c:f>
              <c:numCache>
                <c:formatCode>General</c:formatCode>
                <c:ptCount val="11"/>
                <c:pt idx="0">
                  <c:v>9044666.6155900005</c:v>
                </c:pt>
                <c:pt idx="1">
                  <c:v>10920104.123600001</c:v>
                </c:pt>
                <c:pt idx="2">
                  <c:v>13326238.5548</c:v>
                </c:pt>
                <c:pt idx="3">
                  <c:v>16891948.7447</c:v>
                </c:pt>
                <c:pt idx="4">
                  <c:v>28091058.686900001</c:v>
                </c:pt>
                <c:pt idx="5">
                  <c:v>40110498.983599998</c:v>
                </c:pt>
                <c:pt idx="6">
                  <c:v>60422663.800499998</c:v>
                </c:pt>
                <c:pt idx="7">
                  <c:v>84491350.830300003</c:v>
                </c:pt>
                <c:pt idx="8">
                  <c:v>98043579.692699999</c:v>
                </c:pt>
                <c:pt idx="9">
                  <c:v>99213229.824599996</c:v>
                </c:pt>
                <c:pt idx="10">
                  <c:v>121234148.83</c:v>
                </c:pt>
              </c:numCache>
            </c:numRef>
          </c:val>
          <c:smooth val="0"/>
        </c:ser>
        <c:ser>
          <c:idx val="1"/>
          <c:order val="1"/>
          <c:tx>
            <c:v>NOGDR</c:v>
          </c:tx>
          <c:marker>
            <c:symbol val="none"/>
          </c:marker>
          <c:val>
            <c:numRef>
              <c:f>'summary-results-kvm-nogdr-old'!$Z$3:$Z$13</c:f>
              <c:numCache>
                <c:formatCode>General</c:formatCode>
                <c:ptCount val="11"/>
                <c:pt idx="0">
                  <c:v>9050027.9899000004</c:v>
                </c:pt>
                <c:pt idx="1">
                  <c:v>10924601.193299999</c:v>
                </c:pt>
                <c:pt idx="2">
                  <c:v>13367326.1855</c:v>
                </c:pt>
                <c:pt idx="3">
                  <c:v>16941560.6994</c:v>
                </c:pt>
                <c:pt idx="4">
                  <c:v>28306828.3673</c:v>
                </c:pt>
                <c:pt idx="5">
                  <c:v>40469728.826800004</c:v>
                </c:pt>
                <c:pt idx="6">
                  <c:v>60892174.010899998</c:v>
                </c:pt>
                <c:pt idx="7">
                  <c:v>85284848.301300004</c:v>
                </c:pt>
                <c:pt idx="8">
                  <c:v>98715987.263699993</c:v>
                </c:pt>
                <c:pt idx="9">
                  <c:v>99819519.600999996</c:v>
                </c:pt>
                <c:pt idx="10">
                  <c:v>120255991.5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30752"/>
        <c:axId val="106332544"/>
      </c:lineChart>
      <c:catAx>
        <c:axId val="1063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32544"/>
        <c:crosses val="autoZero"/>
        <c:auto val="1"/>
        <c:lblAlgn val="ctr"/>
        <c:lblOffset val="100"/>
        <c:noMultiLvlLbl val="0"/>
      </c:catAx>
      <c:valAx>
        <c:axId val="10633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3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GDR</c:v>
          </c:tx>
          <c:marker>
            <c:symbol val="none"/>
          </c:marker>
          <c:cat>
            <c:strRef>
              <c:f>'summary-results-kvm-gdr-old'!$A$17:$A$21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'summary-results-kvm-gdr-old'!$Z$17:$Z$21</c:f>
              <c:numCache>
                <c:formatCode>General</c:formatCode>
                <c:ptCount val="5"/>
                <c:pt idx="0">
                  <c:v>1286665.67466</c:v>
                </c:pt>
                <c:pt idx="1">
                  <c:v>2029400.82755</c:v>
                </c:pt>
                <c:pt idx="2">
                  <c:v>2833056.4492299999</c:v>
                </c:pt>
                <c:pt idx="3">
                  <c:v>3284549.5831499998</c:v>
                </c:pt>
                <c:pt idx="4">
                  <c:v>3350884.97028</c:v>
                </c:pt>
              </c:numCache>
            </c:numRef>
          </c:val>
          <c:smooth val="0"/>
        </c:ser>
        <c:ser>
          <c:idx val="1"/>
          <c:order val="1"/>
          <c:tx>
            <c:v>NOGDR</c:v>
          </c:tx>
          <c:marker>
            <c:symbol val="none"/>
          </c:marker>
          <c:val>
            <c:numRef>
              <c:f>'summary-results-kvm-nogdr-old'!$Z$17:$Z$21</c:f>
              <c:numCache>
                <c:formatCode>General</c:formatCode>
                <c:ptCount val="5"/>
                <c:pt idx="0">
                  <c:v>1296329.9683999999</c:v>
                </c:pt>
                <c:pt idx="1">
                  <c:v>2042411.21319</c:v>
                </c:pt>
                <c:pt idx="2">
                  <c:v>2839443.2381199999</c:v>
                </c:pt>
                <c:pt idx="3">
                  <c:v>3294439.16921</c:v>
                </c:pt>
                <c:pt idx="4">
                  <c:v>3356143.0169600002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4752"/>
        <c:axId val="106396288"/>
      </c:lineChart>
      <c:catAx>
        <c:axId val="10639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96288"/>
        <c:crosses val="autoZero"/>
        <c:auto val="1"/>
        <c:lblAlgn val="ctr"/>
        <c:lblOffset val="100"/>
        <c:noMultiLvlLbl val="0"/>
      </c:catAx>
      <c:valAx>
        <c:axId val="10639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GDR</c:v>
          </c:tx>
          <c:invertIfNegative val="0"/>
          <c:val>
            <c:numRef>
              <c:f>'summary-results-kvm-gdr-old'!$X$25</c:f>
              <c:numCache>
                <c:formatCode>General</c:formatCode>
                <c:ptCount val="1"/>
                <c:pt idx="0">
                  <c:v>2740514.3928999999</c:v>
                </c:pt>
              </c:numCache>
            </c:numRef>
          </c:val>
        </c:ser>
        <c:ser>
          <c:idx val="1"/>
          <c:order val="1"/>
          <c:tx>
            <c:v>NOGDR</c:v>
          </c:tx>
          <c:invertIfNegative val="0"/>
          <c:val>
            <c:numRef>
              <c:f>'summary-results-kvm-nogdr-old'!$X$25</c:f>
              <c:numCache>
                <c:formatCode>General</c:formatCode>
                <c:ptCount val="1"/>
                <c:pt idx="0">
                  <c:v>2765373.96001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09344"/>
        <c:axId val="106419328"/>
      </c:barChart>
      <c:catAx>
        <c:axId val="10640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19328"/>
        <c:crosses val="autoZero"/>
        <c:auto val="1"/>
        <c:lblAlgn val="ctr"/>
        <c:lblOffset val="100"/>
        <c:noMultiLvlLbl val="0"/>
      </c:catAx>
      <c:valAx>
        <c:axId val="1064193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3938" cy="62745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452437</xdr:colOff>
      <xdr:row>3</xdr:row>
      <xdr:rowOff>19050</xdr:rowOff>
    </xdr:from>
    <xdr:to>
      <xdr:col>37</xdr:col>
      <xdr:colOff>400050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342900</xdr:colOff>
      <xdr:row>36</xdr:row>
      <xdr:rowOff>85725</xdr:rowOff>
    </xdr:from>
    <xdr:to>
      <xdr:col>37</xdr:col>
      <xdr:colOff>47624</xdr:colOff>
      <xdr:row>56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5164" cy="62789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5164" cy="62789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abSelected="1" topLeftCell="A52" zoomScale="70" zoomScaleNormal="70" workbookViewId="0">
      <selection activeCell="W79" sqref="W79"/>
    </sheetView>
  </sheetViews>
  <sheetFormatPr defaultRowHeight="15" x14ac:dyDescent="0.25"/>
  <sheetData>
    <row r="1" spans="1:21" x14ac:dyDescent="0.25">
      <c r="A1" t="s">
        <v>21</v>
      </c>
      <c r="F1" t="s">
        <v>22</v>
      </c>
      <c r="K1" t="s">
        <v>23</v>
      </c>
      <c r="P1" t="s">
        <v>29</v>
      </c>
      <c r="U1" t="s">
        <v>32</v>
      </c>
    </row>
    <row r="2" spans="1:21" x14ac:dyDescent="0.25">
      <c r="A2" t="s">
        <v>19</v>
      </c>
      <c r="B2" t="s">
        <v>1</v>
      </c>
      <c r="C2">
        <v>1</v>
      </c>
      <c r="D2">
        <v>8556500.8389800005</v>
      </c>
      <c r="F2" t="s">
        <v>19</v>
      </c>
      <c r="G2" t="s">
        <v>1</v>
      </c>
      <c r="H2">
        <v>8</v>
      </c>
      <c r="I2">
        <v>1701423.66032</v>
      </c>
      <c r="K2" t="s">
        <v>19</v>
      </c>
      <c r="L2" t="s">
        <v>1</v>
      </c>
      <c r="M2">
        <v>8</v>
      </c>
      <c r="N2">
        <v>1652847.53189</v>
      </c>
      <c r="P2" t="s">
        <v>19</v>
      </c>
      <c r="Q2" t="s">
        <v>1</v>
      </c>
      <c r="R2">
        <v>1</v>
      </c>
      <c r="S2">
        <v>7345610.2298900001</v>
      </c>
      <c r="U2">
        <f>I2/N2</f>
        <v>1.0293893583605103</v>
      </c>
    </row>
    <row r="3" spans="1:21" x14ac:dyDescent="0.25">
      <c r="A3" t="s">
        <v>19</v>
      </c>
      <c r="B3" t="s">
        <v>1</v>
      </c>
      <c r="C3">
        <v>2</v>
      </c>
      <c r="D3">
        <v>6753055.3564900002</v>
      </c>
      <c r="F3" t="s">
        <v>19</v>
      </c>
      <c r="G3" t="s">
        <v>1</v>
      </c>
      <c r="H3">
        <v>16</v>
      </c>
      <c r="I3">
        <v>1805515.7233899999</v>
      </c>
      <c r="K3" t="s">
        <v>19</v>
      </c>
      <c r="L3" t="s">
        <v>1</v>
      </c>
      <c r="M3">
        <v>16</v>
      </c>
      <c r="N3">
        <v>1717797.8837299999</v>
      </c>
      <c r="P3" t="s">
        <v>19</v>
      </c>
      <c r="Q3" t="s">
        <v>1</v>
      </c>
      <c r="R3">
        <v>2</v>
      </c>
      <c r="S3">
        <v>6806064.8904400002</v>
      </c>
      <c r="U3">
        <f t="shared" ref="U3:U65" si="0">I3/N3</f>
        <v>1.0510641213910048</v>
      </c>
    </row>
    <row r="4" spans="1:21" x14ac:dyDescent="0.25">
      <c r="A4" t="s">
        <v>19</v>
      </c>
      <c r="B4" t="s">
        <v>1</v>
      </c>
      <c r="C4">
        <v>3</v>
      </c>
      <c r="D4">
        <v>6571093.56599</v>
      </c>
      <c r="F4" t="s">
        <v>19</v>
      </c>
      <c r="G4" t="s">
        <v>1</v>
      </c>
      <c r="H4">
        <v>24</v>
      </c>
      <c r="I4">
        <v>1879656.9870500001</v>
      </c>
      <c r="K4" t="s">
        <v>19</v>
      </c>
      <c r="L4" t="s">
        <v>1</v>
      </c>
      <c r="M4">
        <v>24</v>
      </c>
      <c r="N4">
        <v>1925016.26823</v>
      </c>
      <c r="P4" t="s">
        <v>19</v>
      </c>
      <c r="Q4" t="s">
        <v>1</v>
      </c>
      <c r="R4">
        <v>3</v>
      </c>
      <c r="S4">
        <v>6947362.22217</v>
      </c>
      <c r="U4">
        <f t="shared" si="0"/>
        <v>0.9764369361814762</v>
      </c>
    </row>
    <row r="5" spans="1:21" x14ac:dyDescent="0.25">
      <c r="A5" t="s">
        <v>19</v>
      </c>
      <c r="B5" t="s">
        <v>1</v>
      </c>
      <c r="C5">
        <v>4</v>
      </c>
      <c r="D5">
        <v>8353713.6766100004</v>
      </c>
      <c r="F5" t="s">
        <v>19</v>
      </c>
      <c r="G5" t="s">
        <v>1</v>
      </c>
      <c r="H5">
        <v>32</v>
      </c>
      <c r="I5">
        <v>1826160.61943</v>
      </c>
      <c r="K5" t="s">
        <v>19</v>
      </c>
      <c r="L5" t="s">
        <v>1</v>
      </c>
      <c r="M5">
        <v>32</v>
      </c>
      <c r="N5">
        <v>1923218.49627</v>
      </c>
      <c r="P5" t="s">
        <v>19</v>
      </c>
      <c r="Q5" t="s">
        <v>1</v>
      </c>
      <c r="R5">
        <v>4</v>
      </c>
      <c r="S5">
        <v>8160408.6292899996</v>
      </c>
      <c r="U5">
        <f t="shared" si="0"/>
        <v>0.94953361928026392</v>
      </c>
    </row>
    <row r="6" spans="1:21" x14ac:dyDescent="0.25">
      <c r="A6" t="s">
        <v>19</v>
      </c>
      <c r="B6" t="s">
        <v>5</v>
      </c>
      <c r="C6">
        <v>1</v>
      </c>
      <c r="D6">
        <v>10375679.861099999</v>
      </c>
      <c r="F6" t="s">
        <v>19</v>
      </c>
      <c r="G6" t="s">
        <v>5</v>
      </c>
      <c r="H6">
        <v>8</v>
      </c>
      <c r="I6">
        <v>3547406.9992</v>
      </c>
      <c r="K6" t="s">
        <v>19</v>
      </c>
      <c r="L6" t="s">
        <v>5</v>
      </c>
      <c r="M6">
        <v>8</v>
      </c>
      <c r="N6">
        <v>3506523.4598699999</v>
      </c>
      <c r="P6" t="s">
        <v>19</v>
      </c>
      <c r="Q6" t="s">
        <v>5</v>
      </c>
      <c r="R6">
        <v>1</v>
      </c>
      <c r="S6">
        <v>8864301.7426600009</v>
      </c>
      <c r="U6">
        <f t="shared" si="0"/>
        <v>1.0116592801382587</v>
      </c>
    </row>
    <row r="7" spans="1:21" x14ac:dyDescent="0.25">
      <c r="A7" t="s">
        <v>19</v>
      </c>
      <c r="B7" t="s">
        <v>5</v>
      </c>
      <c r="C7">
        <v>2</v>
      </c>
      <c r="D7">
        <v>11613156.0997</v>
      </c>
      <c r="F7" t="s">
        <v>19</v>
      </c>
      <c r="G7" t="s">
        <v>5</v>
      </c>
      <c r="H7">
        <v>16</v>
      </c>
      <c r="I7">
        <v>3448729.92503</v>
      </c>
      <c r="K7" t="s">
        <v>19</v>
      </c>
      <c r="L7" t="s">
        <v>5</v>
      </c>
      <c r="M7">
        <v>16</v>
      </c>
      <c r="N7">
        <v>3346731.3060400002</v>
      </c>
      <c r="P7" t="s">
        <v>19</v>
      </c>
      <c r="Q7" t="s">
        <v>5</v>
      </c>
      <c r="R7">
        <v>2</v>
      </c>
      <c r="S7">
        <v>10999466.0875</v>
      </c>
      <c r="U7">
        <f t="shared" si="0"/>
        <v>1.0304770863456885</v>
      </c>
    </row>
    <row r="8" spans="1:21" x14ac:dyDescent="0.25">
      <c r="A8" t="s">
        <v>19</v>
      </c>
      <c r="B8" t="s">
        <v>5</v>
      </c>
      <c r="C8">
        <v>3</v>
      </c>
      <c r="D8">
        <v>11710301.8408</v>
      </c>
      <c r="F8" t="s">
        <v>19</v>
      </c>
      <c r="G8" t="s">
        <v>5</v>
      </c>
      <c r="H8">
        <v>24</v>
      </c>
      <c r="I8">
        <v>3502873.0603499999</v>
      </c>
      <c r="K8" t="s">
        <v>19</v>
      </c>
      <c r="L8" t="s">
        <v>5</v>
      </c>
      <c r="M8">
        <v>24</v>
      </c>
      <c r="N8">
        <v>3385187.7842100002</v>
      </c>
      <c r="P8" t="s">
        <v>19</v>
      </c>
      <c r="Q8" t="s">
        <v>5</v>
      </c>
      <c r="R8">
        <v>3</v>
      </c>
      <c r="S8">
        <v>12337182.521</v>
      </c>
      <c r="U8">
        <f t="shared" si="0"/>
        <v>1.0347647704180358</v>
      </c>
    </row>
    <row r="9" spans="1:21" x14ac:dyDescent="0.25">
      <c r="A9" t="s">
        <v>19</v>
      </c>
      <c r="B9" t="s">
        <v>5</v>
      </c>
      <c r="C9">
        <v>4</v>
      </c>
      <c r="D9">
        <v>12954402.2357</v>
      </c>
      <c r="F9" t="s">
        <v>19</v>
      </c>
      <c r="G9" t="s">
        <v>5</v>
      </c>
      <c r="H9">
        <v>32</v>
      </c>
      <c r="I9">
        <v>3780356.5210899999</v>
      </c>
      <c r="K9" t="s">
        <v>19</v>
      </c>
      <c r="L9" t="s">
        <v>5</v>
      </c>
      <c r="M9">
        <v>32</v>
      </c>
      <c r="N9">
        <v>3764315.4344600001</v>
      </c>
      <c r="P9" t="s">
        <v>19</v>
      </c>
      <c r="Q9" t="s">
        <v>5</v>
      </c>
      <c r="R9">
        <v>4</v>
      </c>
      <c r="S9">
        <v>13304985.569700001</v>
      </c>
      <c r="U9">
        <f t="shared" si="0"/>
        <v>1.0042613555928799</v>
      </c>
    </row>
    <row r="10" spans="1:21" x14ac:dyDescent="0.25">
      <c r="A10" t="s">
        <v>19</v>
      </c>
      <c r="B10" t="s">
        <v>6</v>
      </c>
      <c r="C10">
        <v>1</v>
      </c>
      <c r="D10">
        <v>12655111.937799999</v>
      </c>
      <c r="F10" t="s">
        <v>19</v>
      </c>
      <c r="G10" t="s">
        <v>6</v>
      </c>
      <c r="H10">
        <v>8</v>
      </c>
      <c r="I10">
        <v>6793758.5002100002</v>
      </c>
      <c r="K10" t="s">
        <v>19</v>
      </c>
      <c r="L10" t="s">
        <v>6</v>
      </c>
      <c r="M10">
        <v>8</v>
      </c>
      <c r="N10">
        <v>6679153.0336199999</v>
      </c>
      <c r="P10" t="s">
        <v>19</v>
      </c>
      <c r="Q10" t="s">
        <v>6</v>
      </c>
      <c r="R10">
        <v>1</v>
      </c>
      <c r="S10">
        <v>10761028.2773</v>
      </c>
      <c r="U10">
        <f t="shared" si="0"/>
        <v>1.0171586825474914</v>
      </c>
    </row>
    <row r="11" spans="1:21" x14ac:dyDescent="0.25">
      <c r="A11" t="s">
        <v>19</v>
      </c>
      <c r="B11" t="s">
        <v>6</v>
      </c>
      <c r="C11">
        <v>2</v>
      </c>
      <c r="D11">
        <v>14868763.990900001</v>
      </c>
      <c r="F11" t="s">
        <v>19</v>
      </c>
      <c r="G11" t="s">
        <v>6</v>
      </c>
      <c r="H11">
        <v>16</v>
      </c>
      <c r="I11">
        <v>6799987.3467699997</v>
      </c>
      <c r="K11" t="s">
        <v>19</v>
      </c>
      <c r="L11" t="s">
        <v>6</v>
      </c>
      <c r="M11">
        <v>16</v>
      </c>
      <c r="N11">
        <v>6656025.1261299998</v>
      </c>
      <c r="P11" t="s">
        <v>19</v>
      </c>
      <c r="Q11" t="s">
        <v>6</v>
      </c>
      <c r="R11">
        <v>2</v>
      </c>
      <c r="S11">
        <v>13891268.1656</v>
      </c>
      <c r="U11">
        <f t="shared" si="0"/>
        <v>1.0216288577509778</v>
      </c>
    </row>
    <row r="12" spans="1:21" x14ac:dyDescent="0.25">
      <c r="A12" t="s">
        <v>19</v>
      </c>
      <c r="B12" t="s">
        <v>6</v>
      </c>
      <c r="C12">
        <v>3</v>
      </c>
      <c r="D12">
        <v>17456497.5317</v>
      </c>
      <c r="F12" t="s">
        <v>19</v>
      </c>
      <c r="G12" t="s">
        <v>6</v>
      </c>
      <c r="H12">
        <v>24</v>
      </c>
      <c r="I12">
        <v>6657592.1357800001</v>
      </c>
      <c r="K12" t="s">
        <v>19</v>
      </c>
      <c r="L12" t="s">
        <v>6</v>
      </c>
      <c r="M12">
        <v>24</v>
      </c>
      <c r="N12">
        <v>6530477.1243200004</v>
      </c>
      <c r="P12" t="s">
        <v>19</v>
      </c>
      <c r="Q12" t="s">
        <v>6</v>
      </c>
      <c r="R12">
        <v>3</v>
      </c>
      <c r="S12">
        <v>17580534.1074</v>
      </c>
      <c r="U12">
        <f t="shared" si="0"/>
        <v>1.019464888864952</v>
      </c>
    </row>
    <row r="13" spans="1:21" x14ac:dyDescent="0.25">
      <c r="A13" t="s">
        <v>19</v>
      </c>
      <c r="B13" t="s">
        <v>6</v>
      </c>
      <c r="C13">
        <v>4</v>
      </c>
      <c r="D13">
        <v>19456557.0185</v>
      </c>
      <c r="F13" t="s">
        <v>19</v>
      </c>
      <c r="G13" t="s">
        <v>6</v>
      </c>
      <c r="H13">
        <v>32</v>
      </c>
      <c r="I13">
        <v>6383043.8833900001</v>
      </c>
      <c r="K13" t="s">
        <v>19</v>
      </c>
      <c r="L13" t="s">
        <v>6</v>
      </c>
      <c r="M13">
        <v>32</v>
      </c>
      <c r="N13">
        <v>6590475.3596700002</v>
      </c>
      <c r="P13" t="s">
        <v>19</v>
      </c>
      <c r="Q13" t="s">
        <v>6</v>
      </c>
      <c r="R13">
        <v>4</v>
      </c>
      <c r="S13">
        <v>19500846.353100002</v>
      </c>
      <c r="U13">
        <f t="shared" si="0"/>
        <v>0.96852556682794633</v>
      </c>
    </row>
    <row r="14" spans="1:21" x14ac:dyDescent="0.25">
      <c r="A14" t="s">
        <v>19</v>
      </c>
      <c r="B14" t="s">
        <v>7</v>
      </c>
      <c r="C14">
        <v>1</v>
      </c>
      <c r="D14">
        <v>14509692.5668</v>
      </c>
      <c r="F14" t="s">
        <v>19</v>
      </c>
      <c r="G14" t="s">
        <v>7</v>
      </c>
      <c r="H14">
        <v>8</v>
      </c>
      <c r="I14">
        <v>11506281.404899999</v>
      </c>
      <c r="K14" t="s">
        <v>19</v>
      </c>
      <c r="L14" t="s">
        <v>7</v>
      </c>
      <c r="M14">
        <v>8</v>
      </c>
      <c r="N14">
        <v>10963750.581</v>
      </c>
      <c r="P14" t="s">
        <v>19</v>
      </c>
      <c r="Q14" t="s">
        <v>7</v>
      </c>
      <c r="R14">
        <v>1</v>
      </c>
      <c r="S14">
        <v>12389840.4991</v>
      </c>
      <c r="U14">
        <f t="shared" si="0"/>
        <v>1.0494840538273642</v>
      </c>
    </row>
    <row r="15" spans="1:21" x14ac:dyDescent="0.25">
      <c r="A15" t="s">
        <v>19</v>
      </c>
      <c r="B15" t="s">
        <v>7</v>
      </c>
      <c r="C15">
        <v>2</v>
      </c>
      <c r="D15">
        <v>18917438.785399999</v>
      </c>
      <c r="F15" t="s">
        <v>19</v>
      </c>
      <c r="G15" t="s">
        <v>7</v>
      </c>
      <c r="H15">
        <v>16</v>
      </c>
      <c r="I15">
        <v>12519490.8649</v>
      </c>
      <c r="K15" t="s">
        <v>19</v>
      </c>
      <c r="L15" t="s">
        <v>7</v>
      </c>
      <c r="M15">
        <v>16</v>
      </c>
      <c r="N15">
        <v>11526709.6843</v>
      </c>
      <c r="P15" t="s">
        <v>19</v>
      </c>
      <c r="Q15" t="s">
        <v>7</v>
      </c>
      <c r="R15">
        <v>2</v>
      </c>
      <c r="S15">
        <v>17499737.017900001</v>
      </c>
      <c r="U15">
        <f t="shared" si="0"/>
        <v>1.0861287572768681</v>
      </c>
    </row>
    <row r="16" spans="1:21" x14ac:dyDescent="0.25">
      <c r="A16" t="s">
        <v>19</v>
      </c>
      <c r="B16" t="s">
        <v>7</v>
      </c>
      <c r="C16">
        <v>3</v>
      </c>
      <c r="D16">
        <v>23499779.162700001</v>
      </c>
      <c r="F16" t="s">
        <v>19</v>
      </c>
      <c r="G16" t="s">
        <v>7</v>
      </c>
      <c r="H16">
        <v>24</v>
      </c>
      <c r="I16">
        <v>12581530.079299999</v>
      </c>
      <c r="K16" t="s">
        <v>19</v>
      </c>
      <c r="L16" t="s">
        <v>7</v>
      </c>
      <c r="M16">
        <v>24</v>
      </c>
      <c r="N16">
        <v>12123416.6259</v>
      </c>
      <c r="P16" t="s">
        <v>19</v>
      </c>
      <c r="Q16" t="s">
        <v>7</v>
      </c>
      <c r="R16">
        <v>3</v>
      </c>
      <c r="S16">
        <v>22385136.577300001</v>
      </c>
      <c r="U16">
        <f t="shared" si="0"/>
        <v>1.0377874874333117</v>
      </c>
    </row>
    <row r="17" spans="1:21" x14ac:dyDescent="0.25">
      <c r="A17" t="s">
        <v>19</v>
      </c>
      <c r="B17" t="s">
        <v>7</v>
      </c>
      <c r="C17">
        <v>4</v>
      </c>
      <c r="D17">
        <v>25490943.663199998</v>
      </c>
      <c r="F17" t="s">
        <v>19</v>
      </c>
      <c r="G17" t="s">
        <v>7</v>
      </c>
      <c r="H17">
        <v>32</v>
      </c>
      <c r="I17">
        <v>12243293.703600001</v>
      </c>
      <c r="K17" t="s">
        <v>19</v>
      </c>
      <c r="L17" t="s">
        <v>7</v>
      </c>
      <c r="M17">
        <v>32</v>
      </c>
      <c r="N17">
        <v>12231835.1559</v>
      </c>
      <c r="P17" t="s">
        <v>19</v>
      </c>
      <c r="Q17" t="s">
        <v>7</v>
      </c>
      <c r="R17">
        <v>4</v>
      </c>
      <c r="S17">
        <v>24743318.298</v>
      </c>
      <c r="U17">
        <f t="shared" si="0"/>
        <v>1.0009367807490828</v>
      </c>
    </row>
    <row r="18" spans="1:21" x14ac:dyDescent="0.25">
      <c r="A18" t="s">
        <v>19</v>
      </c>
      <c r="B18" t="s">
        <v>9</v>
      </c>
      <c r="C18">
        <v>1</v>
      </c>
      <c r="D18">
        <v>14917975.720100001</v>
      </c>
      <c r="F18" t="s">
        <v>19</v>
      </c>
      <c r="G18" t="s">
        <v>9</v>
      </c>
      <c r="H18">
        <v>8</v>
      </c>
      <c r="I18">
        <v>17831489.966699999</v>
      </c>
      <c r="K18" t="s">
        <v>19</v>
      </c>
      <c r="L18" t="s">
        <v>9</v>
      </c>
      <c r="M18">
        <v>8</v>
      </c>
      <c r="N18">
        <v>15148273.510500001</v>
      </c>
      <c r="P18" t="s">
        <v>19</v>
      </c>
      <c r="Q18" t="s">
        <v>9</v>
      </c>
      <c r="R18">
        <v>1</v>
      </c>
      <c r="S18">
        <v>13272082.8759</v>
      </c>
      <c r="U18">
        <f t="shared" si="0"/>
        <v>1.1771301828119312</v>
      </c>
    </row>
    <row r="19" spans="1:21" x14ac:dyDescent="0.25">
      <c r="A19" t="s">
        <v>19</v>
      </c>
      <c r="B19" t="s">
        <v>9</v>
      </c>
      <c r="C19">
        <v>2</v>
      </c>
      <c r="D19">
        <v>23222857.371100001</v>
      </c>
      <c r="F19" t="s">
        <v>19</v>
      </c>
      <c r="G19" t="s">
        <v>9</v>
      </c>
      <c r="H19">
        <v>16</v>
      </c>
      <c r="I19">
        <v>22364061.810199998</v>
      </c>
      <c r="K19" t="s">
        <v>19</v>
      </c>
      <c r="L19" t="s">
        <v>9</v>
      </c>
      <c r="M19">
        <v>16</v>
      </c>
      <c r="N19">
        <v>21383464.460999999</v>
      </c>
      <c r="P19" t="s">
        <v>19</v>
      </c>
      <c r="Q19" t="s">
        <v>9</v>
      </c>
      <c r="R19">
        <v>2</v>
      </c>
      <c r="S19">
        <v>20911320.2432</v>
      </c>
      <c r="U19">
        <f t="shared" si="0"/>
        <v>1.0458577397964886</v>
      </c>
    </row>
    <row r="20" spans="1:21" x14ac:dyDescent="0.25">
      <c r="A20" t="s">
        <v>19</v>
      </c>
      <c r="B20" t="s">
        <v>9</v>
      </c>
      <c r="C20">
        <v>3</v>
      </c>
      <c r="D20">
        <v>30380767.160799999</v>
      </c>
      <c r="F20" t="s">
        <v>19</v>
      </c>
      <c r="G20" t="s">
        <v>9</v>
      </c>
      <c r="H20">
        <v>24</v>
      </c>
      <c r="I20">
        <v>22093735.199299999</v>
      </c>
      <c r="K20" t="s">
        <v>19</v>
      </c>
      <c r="L20" t="s">
        <v>9</v>
      </c>
      <c r="M20">
        <v>24</v>
      </c>
      <c r="N20">
        <v>22351804.3543</v>
      </c>
      <c r="P20" t="s">
        <v>19</v>
      </c>
      <c r="Q20" t="s">
        <v>9</v>
      </c>
      <c r="R20">
        <v>3</v>
      </c>
      <c r="S20">
        <v>28345796.555599999</v>
      </c>
      <c r="U20">
        <f t="shared" si="0"/>
        <v>0.98845421376684728</v>
      </c>
    </row>
    <row r="21" spans="1:21" x14ac:dyDescent="0.25">
      <c r="A21" t="s">
        <v>19</v>
      </c>
      <c r="B21" t="s">
        <v>9</v>
      </c>
      <c r="C21">
        <v>4</v>
      </c>
      <c r="D21">
        <v>38069708.568899997</v>
      </c>
      <c r="F21" t="s">
        <v>19</v>
      </c>
      <c r="G21" t="s">
        <v>9</v>
      </c>
      <c r="H21">
        <v>32</v>
      </c>
      <c r="I21">
        <v>26620644.339299999</v>
      </c>
      <c r="K21" t="s">
        <v>19</v>
      </c>
      <c r="L21" t="s">
        <v>9</v>
      </c>
      <c r="M21">
        <v>32</v>
      </c>
      <c r="N21">
        <v>25776366.3057</v>
      </c>
      <c r="P21" t="s">
        <v>19</v>
      </c>
      <c r="Q21" t="s">
        <v>9</v>
      </c>
      <c r="R21">
        <v>4</v>
      </c>
      <c r="S21">
        <v>34496126.713500001</v>
      </c>
      <c r="U21">
        <f t="shared" si="0"/>
        <v>1.0327539585520749</v>
      </c>
    </row>
    <row r="22" spans="1:21" x14ac:dyDescent="0.25">
      <c r="A22" t="s">
        <v>19</v>
      </c>
      <c r="B22" t="s">
        <v>11</v>
      </c>
      <c r="C22">
        <v>1</v>
      </c>
      <c r="D22">
        <v>15688650.566199999</v>
      </c>
      <c r="F22" t="s">
        <v>19</v>
      </c>
      <c r="G22" t="s">
        <v>11</v>
      </c>
      <c r="H22">
        <v>8</v>
      </c>
      <c r="I22">
        <v>23723933.123799998</v>
      </c>
      <c r="K22" t="s">
        <v>19</v>
      </c>
      <c r="L22" t="s">
        <v>11</v>
      </c>
      <c r="M22">
        <v>8</v>
      </c>
      <c r="N22">
        <v>20542877.020100001</v>
      </c>
      <c r="P22" t="s">
        <v>19</v>
      </c>
      <c r="Q22" t="s">
        <v>11</v>
      </c>
      <c r="R22">
        <v>1</v>
      </c>
      <c r="S22">
        <v>13625684.2817</v>
      </c>
      <c r="U22">
        <f t="shared" si="0"/>
        <v>1.1548495909598018</v>
      </c>
    </row>
    <row r="23" spans="1:21" x14ac:dyDescent="0.25">
      <c r="A23" t="s">
        <v>19</v>
      </c>
      <c r="B23" t="s">
        <v>11</v>
      </c>
      <c r="C23">
        <v>2</v>
      </c>
      <c r="D23">
        <v>24416045.7064</v>
      </c>
      <c r="F23" t="s">
        <v>19</v>
      </c>
      <c r="G23" t="s">
        <v>11</v>
      </c>
      <c r="H23">
        <v>16</v>
      </c>
      <c r="I23">
        <v>31621391.314599998</v>
      </c>
      <c r="K23" t="s">
        <v>19</v>
      </c>
      <c r="L23" t="s">
        <v>11</v>
      </c>
      <c r="M23">
        <v>16</v>
      </c>
      <c r="N23">
        <v>27684897.0359</v>
      </c>
      <c r="P23" t="s">
        <v>19</v>
      </c>
      <c r="Q23" t="s">
        <v>11</v>
      </c>
      <c r="R23">
        <v>2</v>
      </c>
      <c r="S23">
        <v>22710370.5623</v>
      </c>
      <c r="U23">
        <f t="shared" si="0"/>
        <v>1.142189233125751</v>
      </c>
    </row>
    <row r="24" spans="1:21" x14ac:dyDescent="0.25">
      <c r="A24" t="s">
        <v>19</v>
      </c>
      <c r="B24" t="s">
        <v>11</v>
      </c>
      <c r="C24">
        <v>3</v>
      </c>
      <c r="D24">
        <v>35869745.725299999</v>
      </c>
      <c r="F24" t="s">
        <v>19</v>
      </c>
      <c r="G24" t="s">
        <v>11</v>
      </c>
      <c r="H24">
        <v>24</v>
      </c>
      <c r="I24">
        <v>36070517.784100004</v>
      </c>
      <c r="K24" t="s">
        <v>19</v>
      </c>
      <c r="L24" t="s">
        <v>11</v>
      </c>
      <c r="M24">
        <v>24</v>
      </c>
      <c r="N24">
        <v>36753875.926299997</v>
      </c>
      <c r="P24" t="s">
        <v>19</v>
      </c>
      <c r="Q24" t="s">
        <v>11</v>
      </c>
      <c r="R24">
        <v>3</v>
      </c>
      <c r="S24">
        <v>31830336.118500002</v>
      </c>
      <c r="U24">
        <f t="shared" si="0"/>
        <v>0.98140718155629947</v>
      </c>
    </row>
    <row r="25" spans="1:21" x14ac:dyDescent="0.25">
      <c r="A25" t="s">
        <v>19</v>
      </c>
      <c r="B25" t="s">
        <v>11</v>
      </c>
      <c r="C25">
        <v>4</v>
      </c>
      <c r="D25">
        <v>43379146.333999999</v>
      </c>
      <c r="F25" t="s">
        <v>19</v>
      </c>
      <c r="G25" t="s">
        <v>11</v>
      </c>
      <c r="H25">
        <v>32</v>
      </c>
      <c r="I25">
        <v>38057533.718099996</v>
      </c>
      <c r="K25" t="s">
        <v>19</v>
      </c>
      <c r="L25" t="s">
        <v>11</v>
      </c>
      <c r="M25">
        <v>32</v>
      </c>
      <c r="N25">
        <v>42870584.460699998</v>
      </c>
      <c r="P25" t="s">
        <v>19</v>
      </c>
      <c r="Q25" t="s">
        <v>11</v>
      </c>
      <c r="R25">
        <v>4</v>
      </c>
      <c r="S25">
        <v>39341868.683399998</v>
      </c>
      <c r="U25">
        <f t="shared" si="0"/>
        <v>0.88773069452756859</v>
      </c>
    </row>
    <row r="26" spans="1:21" x14ac:dyDescent="0.25">
      <c r="A26" t="s">
        <v>19</v>
      </c>
      <c r="B26" t="s">
        <v>12</v>
      </c>
      <c r="C26">
        <v>1</v>
      </c>
      <c r="D26">
        <v>15517205.773700001</v>
      </c>
      <c r="F26" t="s">
        <v>19</v>
      </c>
      <c r="G26" t="s">
        <v>12</v>
      </c>
      <c r="H26">
        <v>8</v>
      </c>
      <c r="I26">
        <v>24083595.850699998</v>
      </c>
      <c r="K26" t="s">
        <v>19</v>
      </c>
      <c r="L26" t="s">
        <v>12</v>
      </c>
      <c r="M26">
        <v>8</v>
      </c>
      <c r="N26">
        <v>24634883.964000002</v>
      </c>
      <c r="P26" t="s">
        <v>19</v>
      </c>
      <c r="Q26" t="s">
        <v>12</v>
      </c>
      <c r="R26">
        <v>1</v>
      </c>
      <c r="S26">
        <v>14072725.9617</v>
      </c>
      <c r="U26">
        <f t="shared" si="0"/>
        <v>0.97762164765599779</v>
      </c>
    </row>
    <row r="27" spans="1:21" x14ac:dyDescent="0.25">
      <c r="A27" t="s">
        <v>19</v>
      </c>
      <c r="B27" t="s">
        <v>12</v>
      </c>
      <c r="C27">
        <v>2</v>
      </c>
      <c r="D27">
        <v>26482333.340599999</v>
      </c>
      <c r="F27" t="s">
        <v>19</v>
      </c>
      <c r="G27" t="s">
        <v>12</v>
      </c>
      <c r="H27">
        <v>16</v>
      </c>
      <c r="I27">
        <v>39428288.066399999</v>
      </c>
      <c r="K27" t="s">
        <v>19</v>
      </c>
      <c r="L27" t="s">
        <v>12</v>
      </c>
      <c r="M27">
        <v>16</v>
      </c>
      <c r="N27">
        <v>37671314.223200001</v>
      </c>
      <c r="P27" t="s">
        <v>19</v>
      </c>
      <c r="Q27" t="s">
        <v>12</v>
      </c>
      <c r="R27">
        <v>2</v>
      </c>
      <c r="S27">
        <v>23974307.309500001</v>
      </c>
      <c r="U27">
        <f t="shared" si="0"/>
        <v>1.0466395685796903</v>
      </c>
    </row>
    <row r="28" spans="1:21" x14ac:dyDescent="0.25">
      <c r="A28" t="s">
        <v>19</v>
      </c>
      <c r="B28" t="s">
        <v>12</v>
      </c>
      <c r="C28">
        <v>3</v>
      </c>
      <c r="D28">
        <v>38029919.974100001</v>
      </c>
      <c r="F28" t="s">
        <v>19</v>
      </c>
      <c r="G28" t="s">
        <v>12</v>
      </c>
      <c r="H28">
        <v>24</v>
      </c>
      <c r="I28">
        <v>47667712.523900002</v>
      </c>
      <c r="K28" t="s">
        <v>19</v>
      </c>
      <c r="L28" t="s">
        <v>12</v>
      </c>
      <c r="M28">
        <v>24</v>
      </c>
      <c r="N28">
        <v>49128639.435599998</v>
      </c>
      <c r="P28" t="s">
        <v>19</v>
      </c>
      <c r="Q28" t="s">
        <v>12</v>
      </c>
      <c r="R28">
        <v>3</v>
      </c>
      <c r="S28">
        <v>34719442.572899997</v>
      </c>
      <c r="U28">
        <f t="shared" si="0"/>
        <v>0.97026323284171057</v>
      </c>
    </row>
    <row r="29" spans="1:21" x14ac:dyDescent="0.25">
      <c r="A29" t="s">
        <v>19</v>
      </c>
      <c r="B29" t="s">
        <v>12</v>
      </c>
      <c r="C29">
        <v>4</v>
      </c>
      <c r="D29">
        <v>45495406.370300002</v>
      </c>
      <c r="F29" t="s">
        <v>19</v>
      </c>
      <c r="G29" t="s">
        <v>12</v>
      </c>
      <c r="H29">
        <v>32</v>
      </c>
      <c r="I29">
        <v>57630902.569899999</v>
      </c>
      <c r="K29" t="s">
        <v>19</v>
      </c>
      <c r="L29" t="s">
        <v>12</v>
      </c>
      <c r="M29">
        <v>32</v>
      </c>
      <c r="N29">
        <v>54191840.448399998</v>
      </c>
      <c r="P29" t="s">
        <v>19</v>
      </c>
      <c r="Q29" t="s">
        <v>12</v>
      </c>
      <c r="R29">
        <v>4</v>
      </c>
      <c r="S29">
        <v>43557314.103399999</v>
      </c>
      <c r="U29">
        <f t="shared" si="0"/>
        <v>1.0634608843885747</v>
      </c>
    </row>
    <row r="30" spans="1:21" x14ac:dyDescent="0.25">
      <c r="A30" t="s">
        <v>19</v>
      </c>
      <c r="B30" t="s">
        <v>13</v>
      </c>
      <c r="C30">
        <v>1</v>
      </c>
      <c r="D30">
        <v>15028302.038799999</v>
      </c>
      <c r="F30" t="s">
        <v>19</v>
      </c>
      <c r="G30" t="s">
        <v>13</v>
      </c>
      <c r="H30">
        <v>8</v>
      </c>
      <c r="I30">
        <v>25771713.489700001</v>
      </c>
      <c r="K30" t="s">
        <v>19</v>
      </c>
      <c r="L30" t="s">
        <v>13</v>
      </c>
      <c r="M30">
        <v>8</v>
      </c>
      <c r="N30">
        <v>25778085.591800001</v>
      </c>
      <c r="P30" t="s">
        <v>19</v>
      </c>
      <c r="Q30" t="s">
        <v>13</v>
      </c>
      <c r="R30">
        <v>1</v>
      </c>
      <c r="S30">
        <v>13872472.727499999</v>
      </c>
      <c r="U30">
        <f t="shared" si="0"/>
        <v>0.9997528093357706</v>
      </c>
    </row>
    <row r="31" spans="1:21" x14ac:dyDescent="0.25">
      <c r="A31" t="s">
        <v>19</v>
      </c>
      <c r="B31" t="s">
        <v>13</v>
      </c>
      <c r="C31">
        <v>2</v>
      </c>
      <c r="D31">
        <v>26474046.442499999</v>
      </c>
      <c r="F31" t="s">
        <v>19</v>
      </c>
      <c r="G31" t="s">
        <v>13</v>
      </c>
      <c r="H31">
        <v>16</v>
      </c>
      <c r="I31">
        <v>48183918.411600001</v>
      </c>
      <c r="K31" t="s">
        <v>19</v>
      </c>
      <c r="L31" t="s">
        <v>13</v>
      </c>
      <c r="M31">
        <v>16</v>
      </c>
      <c r="N31">
        <v>46875907.267200001</v>
      </c>
      <c r="P31" t="s">
        <v>19</v>
      </c>
      <c r="Q31" t="s">
        <v>13</v>
      </c>
      <c r="R31">
        <v>2</v>
      </c>
      <c r="S31">
        <v>26204348.168299999</v>
      </c>
      <c r="U31">
        <f t="shared" si="0"/>
        <v>1.0279036976701941</v>
      </c>
    </row>
    <row r="32" spans="1:21" x14ac:dyDescent="0.25">
      <c r="A32" t="s">
        <v>19</v>
      </c>
      <c r="B32" t="s">
        <v>13</v>
      </c>
      <c r="C32">
        <v>3</v>
      </c>
      <c r="D32">
        <v>40920089.843500003</v>
      </c>
      <c r="F32" t="s">
        <v>19</v>
      </c>
      <c r="G32" t="s">
        <v>13</v>
      </c>
      <c r="H32">
        <v>24</v>
      </c>
      <c r="I32">
        <v>63954862.087800004</v>
      </c>
      <c r="K32" t="s">
        <v>19</v>
      </c>
      <c r="L32" t="s">
        <v>13</v>
      </c>
      <c r="M32">
        <v>24</v>
      </c>
      <c r="N32">
        <v>61828309.723300003</v>
      </c>
      <c r="P32" t="s">
        <v>19</v>
      </c>
      <c r="Q32" t="s">
        <v>13</v>
      </c>
      <c r="R32">
        <v>3</v>
      </c>
      <c r="S32">
        <v>37483096.071800001</v>
      </c>
      <c r="U32">
        <f t="shared" si="0"/>
        <v>1.0343944768022439</v>
      </c>
    </row>
    <row r="33" spans="1:21" x14ac:dyDescent="0.25">
      <c r="A33" t="s">
        <v>19</v>
      </c>
      <c r="B33" t="s">
        <v>13</v>
      </c>
      <c r="C33">
        <v>4</v>
      </c>
      <c r="D33">
        <v>52475868.730499998</v>
      </c>
      <c r="F33" t="s">
        <v>19</v>
      </c>
      <c r="G33" t="s">
        <v>13</v>
      </c>
      <c r="H33">
        <v>32</v>
      </c>
      <c r="I33">
        <v>80893949.634100005</v>
      </c>
      <c r="K33" t="s">
        <v>19</v>
      </c>
      <c r="L33" t="s">
        <v>13</v>
      </c>
      <c r="M33">
        <v>32</v>
      </c>
      <c r="N33">
        <v>82581827.680800006</v>
      </c>
      <c r="P33" t="s">
        <v>19</v>
      </c>
      <c r="Q33" t="s">
        <v>13</v>
      </c>
      <c r="R33">
        <v>4</v>
      </c>
      <c r="S33">
        <v>47730620.0449</v>
      </c>
      <c r="U33">
        <f t="shared" si="0"/>
        <v>0.97956114445390963</v>
      </c>
    </row>
    <row r="34" spans="1:21" x14ac:dyDescent="0.25">
      <c r="A34" t="s">
        <v>19</v>
      </c>
      <c r="B34" t="s">
        <v>14</v>
      </c>
      <c r="C34">
        <v>1</v>
      </c>
      <c r="D34">
        <v>14716635.2717</v>
      </c>
      <c r="F34" t="s">
        <v>19</v>
      </c>
      <c r="G34" t="s">
        <v>14</v>
      </c>
      <c r="H34">
        <v>8</v>
      </c>
      <c r="I34">
        <v>26871838.7234</v>
      </c>
      <c r="K34" t="s">
        <v>19</v>
      </c>
      <c r="L34" t="s">
        <v>14</v>
      </c>
      <c r="M34">
        <v>8</v>
      </c>
      <c r="N34">
        <v>27519032.516899999</v>
      </c>
      <c r="P34" t="s">
        <v>19</v>
      </c>
      <c r="Q34" t="s">
        <v>14</v>
      </c>
      <c r="R34">
        <v>1</v>
      </c>
      <c r="S34">
        <v>13690343.2563</v>
      </c>
      <c r="U34">
        <f t="shared" si="0"/>
        <v>0.97648195687466322</v>
      </c>
    </row>
    <row r="35" spans="1:21" x14ac:dyDescent="0.25">
      <c r="A35" t="s">
        <v>19</v>
      </c>
      <c r="B35" t="s">
        <v>14</v>
      </c>
      <c r="C35">
        <v>2</v>
      </c>
      <c r="D35">
        <v>25959888.433600001</v>
      </c>
      <c r="F35" t="s">
        <v>19</v>
      </c>
      <c r="G35" t="s">
        <v>14</v>
      </c>
      <c r="H35">
        <v>16</v>
      </c>
      <c r="I35">
        <v>48929751.875200003</v>
      </c>
      <c r="K35" t="s">
        <v>19</v>
      </c>
      <c r="L35" t="s">
        <v>14</v>
      </c>
      <c r="M35">
        <v>16</v>
      </c>
      <c r="N35">
        <v>50118980.234499998</v>
      </c>
      <c r="P35" t="s">
        <v>19</v>
      </c>
      <c r="Q35" t="s">
        <v>14</v>
      </c>
      <c r="R35">
        <v>2</v>
      </c>
      <c r="S35">
        <v>26270854.323800001</v>
      </c>
      <c r="U35">
        <f t="shared" si="0"/>
        <v>0.97627189632079991</v>
      </c>
    </row>
    <row r="36" spans="1:21" x14ac:dyDescent="0.25">
      <c r="A36" t="s">
        <v>19</v>
      </c>
      <c r="B36" t="s">
        <v>14</v>
      </c>
      <c r="C36">
        <v>3</v>
      </c>
      <c r="D36">
        <v>40163229.3605</v>
      </c>
      <c r="F36" t="s">
        <v>19</v>
      </c>
      <c r="G36" t="s">
        <v>14</v>
      </c>
      <c r="H36">
        <v>24</v>
      </c>
      <c r="I36">
        <v>67547326.152600005</v>
      </c>
      <c r="K36" t="s">
        <v>19</v>
      </c>
      <c r="L36" t="s">
        <v>14</v>
      </c>
      <c r="M36">
        <v>24</v>
      </c>
      <c r="N36">
        <v>73203365.519400001</v>
      </c>
      <c r="P36" t="s">
        <v>19</v>
      </c>
      <c r="Q36" t="s">
        <v>14</v>
      </c>
      <c r="R36">
        <v>3</v>
      </c>
      <c r="S36">
        <v>38610101.9441</v>
      </c>
      <c r="U36">
        <f t="shared" si="0"/>
        <v>0.92273525504368981</v>
      </c>
    </row>
    <row r="37" spans="1:21" x14ac:dyDescent="0.25">
      <c r="A37" t="s">
        <v>19</v>
      </c>
      <c r="B37" t="s">
        <v>14</v>
      </c>
      <c r="C37">
        <v>4</v>
      </c>
      <c r="D37">
        <v>51781750.0638</v>
      </c>
      <c r="F37" t="s">
        <v>19</v>
      </c>
      <c r="G37" t="s">
        <v>14</v>
      </c>
      <c r="H37">
        <v>32</v>
      </c>
      <c r="I37">
        <v>93362800.438299999</v>
      </c>
      <c r="K37" t="s">
        <v>19</v>
      </c>
      <c r="L37" t="s">
        <v>14</v>
      </c>
      <c r="M37">
        <v>32</v>
      </c>
      <c r="N37">
        <v>93412554.435699999</v>
      </c>
      <c r="P37" t="s">
        <v>19</v>
      </c>
      <c r="Q37" t="s">
        <v>14</v>
      </c>
      <c r="R37">
        <v>4</v>
      </c>
      <c r="S37">
        <v>50531667.452399999</v>
      </c>
      <c r="U37">
        <f t="shared" si="0"/>
        <v>0.99946737354844262</v>
      </c>
    </row>
    <row r="38" spans="1:21" x14ac:dyDescent="0.25">
      <c r="A38" t="s">
        <v>19</v>
      </c>
      <c r="B38" t="s">
        <v>15</v>
      </c>
      <c r="C38">
        <v>1</v>
      </c>
      <c r="D38">
        <v>15005604.007999999</v>
      </c>
      <c r="F38" t="s">
        <v>19</v>
      </c>
      <c r="G38" t="s">
        <v>15</v>
      </c>
      <c r="H38">
        <v>8</v>
      </c>
      <c r="I38">
        <v>23264849.812899999</v>
      </c>
      <c r="K38" t="s">
        <v>19</v>
      </c>
      <c r="L38" t="s">
        <v>15</v>
      </c>
      <c r="M38">
        <v>8</v>
      </c>
      <c r="N38">
        <v>23963356.859700002</v>
      </c>
      <c r="P38" t="s">
        <v>19</v>
      </c>
      <c r="Q38" t="s">
        <v>15</v>
      </c>
      <c r="R38">
        <v>1</v>
      </c>
      <c r="S38">
        <v>14004435.543099999</v>
      </c>
      <c r="U38">
        <f t="shared" si="0"/>
        <v>0.97085103514964111</v>
      </c>
    </row>
    <row r="39" spans="1:21" x14ac:dyDescent="0.25">
      <c r="A39" t="s">
        <v>19</v>
      </c>
      <c r="B39" t="s">
        <v>15</v>
      </c>
      <c r="C39">
        <v>2</v>
      </c>
      <c r="D39">
        <v>28526662.549600001</v>
      </c>
      <c r="F39" t="s">
        <v>19</v>
      </c>
      <c r="G39" t="s">
        <v>15</v>
      </c>
      <c r="H39">
        <v>16</v>
      </c>
      <c r="I39">
        <v>51359266.667499997</v>
      </c>
      <c r="K39" t="s">
        <v>19</v>
      </c>
      <c r="L39" t="s">
        <v>15</v>
      </c>
      <c r="M39">
        <v>16</v>
      </c>
      <c r="N39">
        <v>53517320.870899998</v>
      </c>
      <c r="P39" t="s">
        <v>19</v>
      </c>
      <c r="Q39" t="s">
        <v>15</v>
      </c>
      <c r="R39">
        <v>2</v>
      </c>
      <c r="S39">
        <v>26981494.146699999</v>
      </c>
      <c r="U39">
        <f t="shared" si="0"/>
        <v>0.95967559346616249</v>
      </c>
    </row>
    <row r="40" spans="1:21" x14ac:dyDescent="0.25">
      <c r="A40" t="s">
        <v>19</v>
      </c>
      <c r="B40" t="s">
        <v>15</v>
      </c>
      <c r="C40">
        <v>3</v>
      </c>
      <c r="D40">
        <v>40570281.604400001</v>
      </c>
      <c r="F40" t="s">
        <v>19</v>
      </c>
      <c r="G40" t="s">
        <v>15</v>
      </c>
      <c r="H40">
        <v>24</v>
      </c>
      <c r="I40">
        <v>71667320.046399996</v>
      </c>
      <c r="K40" t="s">
        <v>19</v>
      </c>
      <c r="L40" t="s">
        <v>15</v>
      </c>
      <c r="M40">
        <v>24</v>
      </c>
      <c r="N40">
        <v>76092071.547800004</v>
      </c>
      <c r="P40" t="s">
        <v>19</v>
      </c>
      <c r="Q40" t="s">
        <v>15</v>
      </c>
      <c r="R40">
        <v>3</v>
      </c>
      <c r="S40">
        <v>39358249.034000002</v>
      </c>
      <c r="U40">
        <f t="shared" si="0"/>
        <v>0.94185003231748743</v>
      </c>
    </row>
    <row r="41" spans="1:21" x14ac:dyDescent="0.25">
      <c r="A41" t="s">
        <v>19</v>
      </c>
      <c r="B41" t="s">
        <v>15</v>
      </c>
      <c r="C41">
        <v>4</v>
      </c>
      <c r="D41">
        <v>52502142.139300004</v>
      </c>
      <c r="F41" t="s">
        <v>19</v>
      </c>
      <c r="G41" t="s">
        <v>15</v>
      </c>
      <c r="H41">
        <v>32</v>
      </c>
      <c r="I41">
        <v>94360168.0493</v>
      </c>
      <c r="K41" t="s">
        <v>19</v>
      </c>
      <c r="L41" t="s">
        <v>15</v>
      </c>
      <c r="M41">
        <v>32</v>
      </c>
      <c r="N41">
        <v>98844336.028600007</v>
      </c>
      <c r="P41" t="s">
        <v>19</v>
      </c>
      <c r="Q41" t="s">
        <v>15</v>
      </c>
      <c r="R41">
        <v>4</v>
      </c>
      <c r="S41">
        <v>51834783.593900003</v>
      </c>
      <c r="U41">
        <f t="shared" si="0"/>
        <v>0.95463404217716086</v>
      </c>
    </row>
    <row r="42" spans="1:21" x14ac:dyDescent="0.25">
      <c r="A42" t="s">
        <v>19</v>
      </c>
      <c r="B42" t="s">
        <v>16</v>
      </c>
      <c r="C42">
        <v>1</v>
      </c>
      <c r="D42">
        <v>15083759.3498</v>
      </c>
      <c r="F42" t="s">
        <v>19</v>
      </c>
      <c r="G42" t="s">
        <v>16</v>
      </c>
      <c r="H42">
        <v>8</v>
      </c>
      <c r="I42">
        <v>24978650.403099999</v>
      </c>
      <c r="K42" t="s">
        <v>19</v>
      </c>
      <c r="L42" t="s">
        <v>16</v>
      </c>
      <c r="M42">
        <v>8</v>
      </c>
      <c r="N42">
        <v>26004626.424400002</v>
      </c>
      <c r="P42" t="s">
        <v>19</v>
      </c>
      <c r="Q42" t="s">
        <v>16</v>
      </c>
      <c r="R42">
        <v>1</v>
      </c>
      <c r="S42">
        <v>14049157.0592</v>
      </c>
      <c r="U42">
        <f t="shared" si="0"/>
        <v>0.96054640414532799</v>
      </c>
    </row>
    <row r="43" spans="1:21" x14ac:dyDescent="0.25">
      <c r="A43" t="s">
        <v>19</v>
      </c>
      <c r="B43" t="s">
        <v>16</v>
      </c>
      <c r="C43">
        <v>2</v>
      </c>
      <c r="D43">
        <v>29076112.440900002</v>
      </c>
      <c r="F43" t="s">
        <v>19</v>
      </c>
      <c r="G43" t="s">
        <v>16</v>
      </c>
      <c r="H43">
        <v>16</v>
      </c>
      <c r="I43">
        <v>44970336.5009</v>
      </c>
      <c r="K43" t="s">
        <v>19</v>
      </c>
      <c r="L43" t="s">
        <v>16</v>
      </c>
      <c r="M43">
        <v>16</v>
      </c>
      <c r="N43">
        <v>46799900.861500002</v>
      </c>
      <c r="P43" t="s">
        <v>19</v>
      </c>
      <c r="Q43" t="s">
        <v>16</v>
      </c>
      <c r="R43">
        <v>2</v>
      </c>
      <c r="S43">
        <v>27570434.958299998</v>
      </c>
      <c r="U43">
        <f t="shared" si="0"/>
        <v>0.96090666161848437</v>
      </c>
    </row>
    <row r="44" spans="1:21" x14ac:dyDescent="0.25">
      <c r="A44" t="s">
        <v>19</v>
      </c>
      <c r="B44" t="s">
        <v>16</v>
      </c>
      <c r="C44">
        <v>3</v>
      </c>
      <c r="D44">
        <v>42697918.455399998</v>
      </c>
      <c r="F44" t="s">
        <v>19</v>
      </c>
      <c r="G44" t="s">
        <v>16</v>
      </c>
      <c r="H44">
        <v>24</v>
      </c>
      <c r="I44">
        <v>65348325.102399997</v>
      </c>
      <c r="K44" t="s">
        <v>19</v>
      </c>
      <c r="L44" t="s">
        <v>16</v>
      </c>
      <c r="M44">
        <v>24</v>
      </c>
      <c r="N44">
        <v>68066531.363399997</v>
      </c>
      <c r="P44" t="s">
        <v>19</v>
      </c>
      <c r="Q44" t="s">
        <v>16</v>
      </c>
      <c r="R44">
        <v>3</v>
      </c>
      <c r="S44">
        <v>40967309.645599999</v>
      </c>
      <c r="U44">
        <f t="shared" si="0"/>
        <v>0.96006545057382486</v>
      </c>
    </row>
    <row r="45" spans="1:21" x14ac:dyDescent="0.25">
      <c r="A45" t="s">
        <v>19</v>
      </c>
      <c r="B45" t="s">
        <v>16</v>
      </c>
      <c r="C45">
        <v>4</v>
      </c>
      <c r="D45">
        <v>56347175.148699999</v>
      </c>
      <c r="F45" t="s">
        <v>19</v>
      </c>
      <c r="G45" t="s">
        <v>16</v>
      </c>
      <c r="H45">
        <v>32</v>
      </c>
      <c r="I45">
        <v>114441894.64399999</v>
      </c>
      <c r="K45" t="s">
        <v>19</v>
      </c>
      <c r="L45" t="s">
        <v>16</v>
      </c>
      <c r="M45">
        <v>32</v>
      </c>
      <c r="N45">
        <v>118301988.598</v>
      </c>
      <c r="P45" t="s">
        <v>19</v>
      </c>
      <c r="Q45" t="s">
        <v>16</v>
      </c>
      <c r="R45">
        <v>4</v>
      </c>
      <c r="S45">
        <v>53871237.795999996</v>
      </c>
      <c r="U45">
        <f t="shared" si="0"/>
        <v>0.96737084473603452</v>
      </c>
    </row>
    <row r="46" spans="1:21" x14ac:dyDescent="0.25">
      <c r="A46" t="s">
        <v>20</v>
      </c>
      <c r="B46" t="s">
        <v>9</v>
      </c>
      <c r="C46">
        <v>1</v>
      </c>
      <c r="D46">
        <v>624766.37094399997</v>
      </c>
      <c r="F46" t="s">
        <v>20</v>
      </c>
      <c r="G46" t="s">
        <v>9</v>
      </c>
      <c r="H46">
        <v>8</v>
      </c>
      <c r="I46">
        <v>695811.59493400005</v>
      </c>
      <c r="K46" t="s">
        <v>20</v>
      </c>
      <c r="L46" t="s">
        <v>9</v>
      </c>
      <c r="M46">
        <v>8</v>
      </c>
      <c r="N46">
        <v>697904.43967800005</v>
      </c>
      <c r="P46" t="s">
        <v>20</v>
      </c>
      <c r="Q46" t="s">
        <v>9</v>
      </c>
      <c r="R46">
        <v>1</v>
      </c>
      <c r="S46">
        <v>622680.12712199998</v>
      </c>
      <c r="U46">
        <f t="shared" si="0"/>
        <v>0.99700124454722538</v>
      </c>
    </row>
    <row r="47" spans="1:21" x14ac:dyDescent="0.25">
      <c r="A47" t="s">
        <v>20</v>
      </c>
      <c r="B47" t="s">
        <v>9</v>
      </c>
      <c r="C47">
        <v>2</v>
      </c>
      <c r="D47">
        <v>1123753.4860700001</v>
      </c>
      <c r="F47" t="s">
        <v>20</v>
      </c>
      <c r="G47" t="s">
        <v>9</v>
      </c>
      <c r="H47">
        <v>16</v>
      </c>
      <c r="I47">
        <v>1025708.10557</v>
      </c>
      <c r="K47" t="s">
        <v>20</v>
      </c>
      <c r="L47" t="s">
        <v>9</v>
      </c>
      <c r="M47">
        <v>16</v>
      </c>
      <c r="N47">
        <v>1036196.92083</v>
      </c>
      <c r="P47" t="s">
        <v>20</v>
      </c>
      <c r="Q47" t="s">
        <v>9</v>
      </c>
      <c r="R47">
        <v>2</v>
      </c>
      <c r="S47">
        <v>1155282.1629600001</v>
      </c>
      <c r="U47">
        <f t="shared" si="0"/>
        <v>0.98987758499456036</v>
      </c>
    </row>
    <row r="48" spans="1:21" x14ac:dyDescent="0.25">
      <c r="A48" t="s">
        <v>20</v>
      </c>
      <c r="B48" t="s">
        <v>9</v>
      </c>
      <c r="C48">
        <v>3</v>
      </c>
      <c r="D48">
        <v>1599730.48544</v>
      </c>
      <c r="F48" t="s">
        <v>20</v>
      </c>
      <c r="G48" t="s">
        <v>9</v>
      </c>
      <c r="H48">
        <v>24</v>
      </c>
      <c r="I48">
        <v>1260129.6571500001</v>
      </c>
      <c r="K48" t="s">
        <v>20</v>
      </c>
      <c r="L48" t="s">
        <v>9</v>
      </c>
      <c r="M48">
        <v>24</v>
      </c>
      <c r="N48">
        <v>1283450.6513100001</v>
      </c>
      <c r="P48" t="s">
        <v>20</v>
      </c>
      <c r="Q48" t="s">
        <v>9</v>
      </c>
      <c r="R48">
        <v>3</v>
      </c>
      <c r="S48">
        <v>1645633.9894399999</v>
      </c>
      <c r="U48">
        <f t="shared" si="0"/>
        <v>0.98182945784771969</v>
      </c>
    </row>
    <row r="49" spans="1:21" x14ac:dyDescent="0.25">
      <c r="A49" t="s">
        <v>20</v>
      </c>
      <c r="B49" t="s">
        <v>9</v>
      </c>
      <c r="C49">
        <v>4</v>
      </c>
      <c r="D49">
        <v>1996138.0725</v>
      </c>
      <c r="F49" t="s">
        <v>20</v>
      </c>
      <c r="G49" t="s">
        <v>9</v>
      </c>
      <c r="H49">
        <v>32</v>
      </c>
      <c r="I49">
        <v>1224083.78073</v>
      </c>
      <c r="K49" t="s">
        <v>20</v>
      </c>
      <c r="L49" t="s">
        <v>9</v>
      </c>
      <c r="M49">
        <v>32</v>
      </c>
      <c r="N49">
        <v>1323539.32669</v>
      </c>
      <c r="P49" t="s">
        <v>20</v>
      </c>
      <c r="Q49" t="s">
        <v>9</v>
      </c>
      <c r="R49">
        <v>4</v>
      </c>
      <c r="S49">
        <v>2090061.34088</v>
      </c>
      <c r="U49">
        <f t="shared" si="0"/>
        <v>0.92485637264083009</v>
      </c>
    </row>
    <row r="50" spans="1:21" x14ac:dyDescent="0.25">
      <c r="A50" t="s">
        <v>20</v>
      </c>
      <c r="B50" t="s">
        <v>11</v>
      </c>
      <c r="C50">
        <v>1</v>
      </c>
      <c r="D50">
        <v>611711.51014000003</v>
      </c>
      <c r="F50" t="s">
        <v>20</v>
      </c>
      <c r="G50" t="s">
        <v>11</v>
      </c>
      <c r="H50">
        <v>8</v>
      </c>
      <c r="I50">
        <v>792446.65091900004</v>
      </c>
      <c r="K50" t="s">
        <v>20</v>
      </c>
      <c r="L50" t="s">
        <v>11</v>
      </c>
      <c r="M50">
        <v>8</v>
      </c>
      <c r="N50">
        <v>794431.26833600004</v>
      </c>
      <c r="P50" t="s">
        <v>20</v>
      </c>
      <c r="Q50" t="s">
        <v>11</v>
      </c>
      <c r="R50">
        <v>1</v>
      </c>
      <c r="S50">
        <v>609373.65026899998</v>
      </c>
      <c r="U50">
        <f t="shared" si="0"/>
        <v>0.99750183874162335</v>
      </c>
    </row>
    <row r="51" spans="1:21" x14ac:dyDescent="0.25">
      <c r="A51" t="s">
        <v>20</v>
      </c>
      <c r="B51" t="s">
        <v>11</v>
      </c>
      <c r="C51">
        <v>2</v>
      </c>
      <c r="D51">
        <v>1153258.0197600001</v>
      </c>
      <c r="F51" t="s">
        <v>20</v>
      </c>
      <c r="G51" t="s">
        <v>11</v>
      </c>
      <c r="H51">
        <v>16</v>
      </c>
      <c r="I51">
        <v>1359424.55308</v>
      </c>
      <c r="K51" t="s">
        <v>20</v>
      </c>
      <c r="L51" t="s">
        <v>11</v>
      </c>
      <c r="M51">
        <v>16</v>
      </c>
      <c r="N51">
        <v>1367121.7254300001</v>
      </c>
      <c r="P51" t="s">
        <v>20</v>
      </c>
      <c r="Q51" t="s">
        <v>11</v>
      </c>
      <c r="R51">
        <v>2</v>
      </c>
      <c r="S51">
        <v>1179588.9034500001</v>
      </c>
      <c r="U51">
        <f t="shared" si="0"/>
        <v>0.9943697973583302</v>
      </c>
    </row>
    <row r="52" spans="1:21" x14ac:dyDescent="0.25">
      <c r="A52" t="s">
        <v>20</v>
      </c>
      <c r="B52" t="s">
        <v>11</v>
      </c>
      <c r="C52">
        <v>3</v>
      </c>
      <c r="D52">
        <v>1615054.39396</v>
      </c>
      <c r="F52" t="s">
        <v>20</v>
      </c>
      <c r="G52" t="s">
        <v>11</v>
      </c>
      <c r="H52">
        <v>24</v>
      </c>
      <c r="I52">
        <v>1681768.6725399999</v>
      </c>
      <c r="K52" t="s">
        <v>20</v>
      </c>
      <c r="L52" t="s">
        <v>11</v>
      </c>
      <c r="M52">
        <v>24</v>
      </c>
      <c r="N52">
        <v>1704041.99804</v>
      </c>
      <c r="P52" t="s">
        <v>20</v>
      </c>
      <c r="Q52" t="s">
        <v>11</v>
      </c>
      <c r="R52">
        <v>3</v>
      </c>
      <c r="S52">
        <v>1681094.24104</v>
      </c>
      <c r="U52">
        <f t="shared" si="0"/>
        <v>0.98692912174370173</v>
      </c>
    </row>
    <row r="53" spans="1:21" x14ac:dyDescent="0.25">
      <c r="A53" t="s">
        <v>20</v>
      </c>
      <c r="B53" t="s">
        <v>11</v>
      </c>
      <c r="C53">
        <v>4</v>
      </c>
      <c r="D53">
        <v>2097422.4811200001</v>
      </c>
      <c r="F53" t="s">
        <v>20</v>
      </c>
      <c r="G53" t="s">
        <v>11</v>
      </c>
      <c r="H53">
        <v>32</v>
      </c>
      <c r="I53">
        <v>1936770.7432599999</v>
      </c>
      <c r="K53" t="s">
        <v>20</v>
      </c>
      <c r="L53" t="s">
        <v>11</v>
      </c>
      <c r="M53">
        <v>32</v>
      </c>
      <c r="N53">
        <v>2051612.55039</v>
      </c>
      <c r="P53" t="s">
        <v>20</v>
      </c>
      <c r="Q53" t="s">
        <v>11</v>
      </c>
      <c r="R53">
        <v>4</v>
      </c>
      <c r="S53">
        <v>2204740.8467399999</v>
      </c>
      <c r="U53">
        <f t="shared" si="0"/>
        <v>0.94402363784128285</v>
      </c>
    </row>
    <row r="54" spans="1:21" x14ac:dyDescent="0.25">
      <c r="A54" t="s">
        <v>20</v>
      </c>
      <c r="B54" t="s">
        <v>12</v>
      </c>
      <c r="C54">
        <v>1</v>
      </c>
      <c r="D54">
        <v>638937.58255499997</v>
      </c>
      <c r="F54" t="s">
        <v>20</v>
      </c>
      <c r="G54" t="s">
        <v>12</v>
      </c>
      <c r="H54">
        <v>8</v>
      </c>
      <c r="I54">
        <v>815324.626192</v>
      </c>
      <c r="K54" t="s">
        <v>20</v>
      </c>
      <c r="L54" t="s">
        <v>12</v>
      </c>
      <c r="M54">
        <v>8</v>
      </c>
      <c r="N54">
        <v>818124.677899</v>
      </c>
      <c r="P54" t="s">
        <v>20</v>
      </c>
      <c r="Q54" t="s">
        <v>12</v>
      </c>
      <c r="R54">
        <v>1</v>
      </c>
      <c r="S54">
        <v>638191.92856399994</v>
      </c>
      <c r="U54">
        <f t="shared" si="0"/>
        <v>0.99657747555764886</v>
      </c>
    </row>
    <row r="55" spans="1:21" x14ac:dyDescent="0.25">
      <c r="A55" t="s">
        <v>20</v>
      </c>
      <c r="B55" t="s">
        <v>12</v>
      </c>
      <c r="C55">
        <v>2</v>
      </c>
      <c r="D55">
        <v>1218734.0676200001</v>
      </c>
      <c r="F55" t="s">
        <v>20</v>
      </c>
      <c r="G55" t="s">
        <v>12</v>
      </c>
      <c r="H55">
        <v>16</v>
      </c>
      <c r="I55">
        <v>1596156.1927499999</v>
      </c>
      <c r="K55" t="s">
        <v>20</v>
      </c>
      <c r="L55" t="s">
        <v>12</v>
      </c>
      <c r="M55">
        <v>16</v>
      </c>
      <c r="N55">
        <v>1597563.7138700001</v>
      </c>
      <c r="P55" t="s">
        <v>20</v>
      </c>
      <c r="Q55" t="s">
        <v>12</v>
      </c>
      <c r="R55">
        <v>2</v>
      </c>
      <c r="S55">
        <v>1236918.40246</v>
      </c>
      <c r="U55">
        <f t="shared" si="0"/>
        <v>0.99911895775562498</v>
      </c>
    </row>
    <row r="56" spans="1:21" x14ac:dyDescent="0.25">
      <c r="A56" t="s">
        <v>20</v>
      </c>
      <c r="B56" t="s">
        <v>12</v>
      </c>
      <c r="C56">
        <v>3</v>
      </c>
      <c r="D56">
        <v>1798408.2914199999</v>
      </c>
      <c r="F56" t="s">
        <v>20</v>
      </c>
      <c r="G56" t="s">
        <v>12</v>
      </c>
      <c r="H56">
        <v>24</v>
      </c>
      <c r="I56">
        <v>2065248.8479299999</v>
      </c>
      <c r="K56" t="s">
        <v>20</v>
      </c>
      <c r="L56" t="s">
        <v>12</v>
      </c>
      <c r="M56">
        <v>24</v>
      </c>
      <c r="N56">
        <v>2086208.73551</v>
      </c>
      <c r="P56" t="s">
        <v>20</v>
      </c>
      <c r="Q56" t="s">
        <v>12</v>
      </c>
      <c r="R56">
        <v>3</v>
      </c>
      <c r="S56">
        <v>1831436.5463700001</v>
      </c>
      <c r="U56">
        <f t="shared" si="0"/>
        <v>0.98995312059467711</v>
      </c>
    </row>
    <row r="57" spans="1:21" x14ac:dyDescent="0.25">
      <c r="A57" t="s">
        <v>20</v>
      </c>
      <c r="B57" t="s">
        <v>12</v>
      </c>
      <c r="C57">
        <v>4</v>
      </c>
      <c r="D57">
        <v>2329851.7334199999</v>
      </c>
      <c r="F57" t="s">
        <v>20</v>
      </c>
      <c r="G57" t="s">
        <v>12</v>
      </c>
      <c r="H57">
        <v>32</v>
      </c>
      <c r="I57">
        <v>2692911.5440600002</v>
      </c>
      <c r="K57" t="s">
        <v>20</v>
      </c>
      <c r="L57" t="s">
        <v>12</v>
      </c>
      <c r="M57">
        <v>32</v>
      </c>
      <c r="N57">
        <v>2769967.7876900001</v>
      </c>
      <c r="P57" t="s">
        <v>20</v>
      </c>
      <c r="Q57" t="s">
        <v>12</v>
      </c>
      <c r="R57">
        <v>4</v>
      </c>
      <c r="S57">
        <v>2415462.22303</v>
      </c>
      <c r="U57">
        <f t="shared" si="0"/>
        <v>0.97218153800472151</v>
      </c>
    </row>
    <row r="58" spans="1:21" x14ac:dyDescent="0.25">
      <c r="A58" t="s">
        <v>20</v>
      </c>
      <c r="B58" t="s">
        <v>13</v>
      </c>
      <c r="C58">
        <v>1</v>
      </c>
      <c r="D58">
        <v>640310.55147900002</v>
      </c>
      <c r="F58" t="s">
        <v>20</v>
      </c>
      <c r="G58" t="s">
        <v>13</v>
      </c>
      <c r="H58">
        <v>8</v>
      </c>
      <c r="I58">
        <v>861692.80536300002</v>
      </c>
      <c r="K58" t="s">
        <v>20</v>
      </c>
      <c r="L58" t="s">
        <v>13</v>
      </c>
      <c r="M58">
        <v>8</v>
      </c>
      <c r="N58">
        <v>862295.83546900004</v>
      </c>
      <c r="P58" t="s">
        <v>20</v>
      </c>
      <c r="Q58" t="s">
        <v>13</v>
      </c>
      <c r="R58">
        <v>1</v>
      </c>
      <c r="S58">
        <v>640230.14655299997</v>
      </c>
      <c r="U58">
        <f t="shared" si="0"/>
        <v>0.99930066911934923</v>
      </c>
    </row>
    <row r="59" spans="1:21" x14ac:dyDescent="0.25">
      <c r="A59" t="s">
        <v>20</v>
      </c>
      <c r="B59" t="s">
        <v>13</v>
      </c>
      <c r="C59">
        <v>2</v>
      </c>
      <c r="D59">
        <v>1253941.9164799999</v>
      </c>
      <c r="F59" t="s">
        <v>20</v>
      </c>
      <c r="G59" t="s">
        <v>13</v>
      </c>
      <c r="H59">
        <v>16</v>
      </c>
      <c r="I59">
        <v>1610796.3530300001</v>
      </c>
      <c r="K59" t="s">
        <v>20</v>
      </c>
      <c r="L59" t="s">
        <v>13</v>
      </c>
      <c r="M59">
        <v>16</v>
      </c>
      <c r="N59">
        <v>1616789.0352700001</v>
      </c>
      <c r="P59" t="s">
        <v>20</v>
      </c>
      <c r="Q59" t="s">
        <v>13</v>
      </c>
      <c r="R59">
        <v>2</v>
      </c>
      <c r="S59">
        <v>1261902.08553</v>
      </c>
      <c r="U59">
        <f t="shared" si="0"/>
        <v>0.99629346679791209</v>
      </c>
    </row>
    <row r="60" spans="1:21" x14ac:dyDescent="0.25">
      <c r="A60" t="s">
        <v>20</v>
      </c>
      <c r="B60" t="s">
        <v>13</v>
      </c>
      <c r="C60">
        <v>3</v>
      </c>
      <c r="D60">
        <v>1833587.3875599999</v>
      </c>
      <c r="F60" t="s">
        <v>20</v>
      </c>
      <c r="G60" t="s">
        <v>13</v>
      </c>
      <c r="H60">
        <v>24</v>
      </c>
      <c r="I60">
        <v>2439322.7602499998</v>
      </c>
      <c r="K60" t="s">
        <v>20</v>
      </c>
      <c r="L60" t="s">
        <v>13</v>
      </c>
      <c r="M60">
        <v>24</v>
      </c>
      <c r="N60">
        <v>2444506.48006</v>
      </c>
      <c r="P60" t="s">
        <v>20</v>
      </c>
      <c r="Q60" t="s">
        <v>13</v>
      </c>
      <c r="R60">
        <v>3</v>
      </c>
      <c r="S60">
        <v>1855586.0972</v>
      </c>
      <c r="U60">
        <f t="shared" si="0"/>
        <v>0.99787944116643412</v>
      </c>
    </row>
    <row r="61" spans="1:21" x14ac:dyDescent="0.25">
      <c r="A61" t="s">
        <v>20</v>
      </c>
      <c r="B61" t="s">
        <v>13</v>
      </c>
      <c r="C61">
        <v>4</v>
      </c>
      <c r="D61">
        <v>2403086.6747599998</v>
      </c>
      <c r="F61" t="s">
        <v>20</v>
      </c>
      <c r="G61" t="s">
        <v>13</v>
      </c>
      <c r="H61">
        <v>32</v>
      </c>
      <c r="I61">
        <v>3124806.61595</v>
      </c>
      <c r="K61" t="s">
        <v>20</v>
      </c>
      <c r="L61" t="s">
        <v>13</v>
      </c>
      <c r="M61">
        <v>32</v>
      </c>
      <c r="N61">
        <v>3164334.8544000001</v>
      </c>
      <c r="P61" t="s">
        <v>20</v>
      </c>
      <c r="Q61" t="s">
        <v>13</v>
      </c>
      <c r="R61">
        <v>4</v>
      </c>
      <c r="S61">
        <v>2439040.1748000002</v>
      </c>
      <c r="U61">
        <f t="shared" si="0"/>
        <v>0.98750819990019822</v>
      </c>
    </row>
    <row r="62" spans="1:21" x14ac:dyDescent="0.25">
      <c r="A62" t="s">
        <v>20</v>
      </c>
      <c r="B62" t="s">
        <v>14</v>
      </c>
      <c r="C62">
        <v>1</v>
      </c>
      <c r="D62">
        <v>625960.19309900003</v>
      </c>
      <c r="F62" t="s">
        <v>20</v>
      </c>
      <c r="G62" t="s">
        <v>14</v>
      </c>
      <c r="H62">
        <v>8</v>
      </c>
      <c r="I62">
        <v>870350.60724399996</v>
      </c>
      <c r="K62" t="s">
        <v>20</v>
      </c>
      <c r="L62" t="s">
        <v>14</v>
      </c>
      <c r="M62">
        <v>8</v>
      </c>
      <c r="N62">
        <v>870630.44082999998</v>
      </c>
      <c r="P62" t="s">
        <v>20</v>
      </c>
      <c r="Q62" t="s">
        <v>14</v>
      </c>
      <c r="R62">
        <v>1</v>
      </c>
      <c r="S62">
        <v>625809.89420600003</v>
      </c>
      <c r="U62">
        <f t="shared" si="0"/>
        <v>0.99967858511157359</v>
      </c>
    </row>
    <row r="63" spans="1:21" x14ac:dyDescent="0.25">
      <c r="A63" t="s">
        <v>20</v>
      </c>
      <c r="B63" t="s">
        <v>14</v>
      </c>
      <c r="C63">
        <v>2</v>
      </c>
      <c r="D63">
        <v>1228283.5794899999</v>
      </c>
      <c r="F63" t="s">
        <v>20</v>
      </c>
      <c r="G63" t="s">
        <v>14</v>
      </c>
      <c r="H63">
        <v>16</v>
      </c>
      <c r="I63">
        <v>1710960.0115</v>
      </c>
      <c r="K63" t="s">
        <v>20</v>
      </c>
      <c r="L63" t="s">
        <v>14</v>
      </c>
      <c r="M63">
        <v>16</v>
      </c>
      <c r="N63">
        <v>1712341.33641</v>
      </c>
      <c r="P63" t="s">
        <v>20</v>
      </c>
      <c r="Q63" t="s">
        <v>14</v>
      </c>
      <c r="R63">
        <v>2</v>
      </c>
      <c r="S63">
        <v>1235560.5916899999</v>
      </c>
      <c r="U63">
        <f t="shared" si="0"/>
        <v>0.99919331217402252</v>
      </c>
    </row>
    <row r="64" spans="1:21" x14ac:dyDescent="0.25">
      <c r="A64" t="s">
        <v>20</v>
      </c>
      <c r="B64" t="s">
        <v>14</v>
      </c>
      <c r="C64">
        <v>3</v>
      </c>
      <c r="D64">
        <v>1774098.8940000001</v>
      </c>
      <c r="F64" t="s">
        <v>20</v>
      </c>
      <c r="G64" t="s">
        <v>14</v>
      </c>
      <c r="H64">
        <v>24</v>
      </c>
      <c r="I64">
        <v>2493852.86277</v>
      </c>
      <c r="K64" t="s">
        <v>20</v>
      </c>
      <c r="L64" t="s">
        <v>14</v>
      </c>
      <c r="M64">
        <v>24</v>
      </c>
      <c r="N64">
        <v>2503011.6455700002</v>
      </c>
      <c r="P64" t="s">
        <v>20</v>
      </c>
      <c r="Q64" t="s">
        <v>14</v>
      </c>
      <c r="R64">
        <v>3</v>
      </c>
      <c r="S64">
        <v>1798257.1394400001</v>
      </c>
      <c r="U64">
        <f t="shared" si="0"/>
        <v>0.99634089485112465</v>
      </c>
    </row>
    <row r="65" spans="1:23" x14ac:dyDescent="0.25">
      <c r="A65" t="s">
        <v>20</v>
      </c>
      <c r="B65" t="s">
        <v>14</v>
      </c>
      <c r="C65">
        <v>4</v>
      </c>
      <c r="D65">
        <v>2381335.5343300002</v>
      </c>
      <c r="F65" t="s">
        <v>20</v>
      </c>
      <c r="G65" t="s">
        <v>14</v>
      </c>
      <c r="H65">
        <v>32</v>
      </c>
      <c r="I65">
        <v>3182487.50826</v>
      </c>
      <c r="K65" t="s">
        <v>20</v>
      </c>
      <c r="L65" t="s">
        <v>14</v>
      </c>
      <c r="M65">
        <v>32</v>
      </c>
      <c r="N65">
        <v>3202451.0239499998</v>
      </c>
      <c r="P65" t="s">
        <v>20</v>
      </c>
      <c r="Q65" t="s">
        <v>14</v>
      </c>
      <c r="R65">
        <v>4</v>
      </c>
      <c r="S65">
        <v>2406125.5075300001</v>
      </c>
      <c r="U65">
        <f t="shared" si="0"/>
        <v>0.99376617611301477</v>
      </c>
    </row>
    <row r="66" spans="1:23" x14ac:dyDescent="0.25">
      <c r="T66" t="s">
        <v>36</v>
      </c>
    </row>
    <row r="67" spans="1:23" x14ac:dyDescent="0.25">
      <c r="T67" t="s">
        <v>33</v>
      </c>
      <c r="U67">
        <f>AVERAGE(U2:U45)</f>
        <v>1.0079438274041521</v>
      </c>
    </row>
    <row r="68" spans="1:23" x14ac:dyDescent="0.25">
      <c r="J68" t="s">
        <v>1</v>
      </c>
      <c r="L68">
        <f>I5/N5</f>
        <v>0.94953361928026392</v>
      </c>
      <c r="T68" t="s">
        <v>34</v>
      </c>
      <c r="U68">
        <f>AVERAGE(U46:U65)</f>
        <v>0.98720904464307857</v>
      </c>
    </row>
    <row r="69" spans="1:23" x14ac:dyDescent="0.25">
      <c r="J69" t="s">
        <v>5</v>
      </c>
      <c r="L69">
        <f>I9/N9</f>
        <v>1.0042613555928799</v>
      </c>
      <c r="T69" t="s">
        <v>35</v>
      </c>
      <c r="U69">
        <f>AVERAGE(U2:U65)</f>
        <v>1.0014642077913167</v>
      </c>
    </row>
    <row r="70" spans="1:23" x14ac:dyDescent="0.25">
      <c r="D70" t="s">
        <v>24</v>
      </c>
      <c r="J70" t="s">
        <v>6</v>
      </c>
      <c r="L70">
        <f>I17/N17</f>
        <v>1.0009367807490828</v>
      </c>
    </row>
    <row r="71" spans="1:23" x14ac:dyDescent="0.25">
      <c r="D71" t="s">
        <v>27</v>
      </c>
      <c r="J71" t="s">
        <v>7</v>
      </c>
      <c r="L71">
        <f>I17/N17</f>
        <v>1.0009367807490828</v>
      </c>
    </row>
    <row r="72" spans="1:23" x14ac:dyDescent="0.25">
      <c r="D72" t="s">
        <v>26</v>
      </c>
      <c r="J72" t="s">
        <v>9</v>
      </c>
      <c r="L72">
        <f>I21/N21</f>
        <v>1.0327539585520749</v>
      </c>
    </row>
    <row r="73" spans="1:23" x14ac:dyDescent="0.25">
      <c r="D73" t="s">
        <v>25</v>
      </c>
      <c r="J73" t="s">
        <v>11</v>
      </c>
      <c r="L73">
        <f>I25/N25</f>
        <v>0.88773069452756859</v>
      </c>
    </row>
    <row r="74" spans="1:23" x14ac:dyDescent="0.25">
      <c r="D74" t="s">
        <v>28</v>
      </c>
      <c r="J74" t="s">
        <v>12</v>
      </c>
      <c r="L74">
        <f>I29/N29</f>
        <v>1.0634608843885747</v>
      </c>
      <c r="P74" t="s">
        <v>9</v>
      </c>
      <c r="R74">
        <f>I49/N49</f>
        <v>0.92485637264083009</v>
      </c>
    </row>
    <row r="75" spans="1:23" x14ac:dyDescent="0.25">
      <c r="J75" t="s">
        <v>13</v>
      </c>
      <c r="L75">
        <f>I33/N33</f>
        <v>0.97956114445390963</v>
      </c>
      <c r="P75" t="s">
        <v>11</v>
      </c>
      <c r="R75">
        <f>I53/N53</f>
        <v>0.94402363784128285</v>
      </c>
    </row>
    <row r="76" spans="1:23" x14ac:dyDescent="0.25">
      <c r="J76" t="s">
        <v>14</v>
      </c>
      <c r="L76">
        <f>I37/N37</f>
        <v>0.99946737354844262</v>
      </c>
      <c r="P76" t="s">
        <v>12</v>
      </c>
      <c r="R76">
        <f>I57/N57</f>
        <v>0.97218153800472151</v>
      </c>
    </row>
    <row r="77" spans="1:23" x14ac:dyDescent="0.25">
      <c r="J77" t="s">
        <v>15</v>
      </c>
      <c r="L77">
        <f>I41/N41</f>
        <v>0.95463404217716086</v>
      </c>
      <c r="P77" t="s">
        <v>13</v>
      </c>
      <c r="R77">
        <f>I61/N61</f>
        <v>0.98750819990019822</v>
      </c>
    </row>
    <row r="78" spans="1:23" x14ac:dyDescent="0.25">
      <c r="B78" t="e">
        <v>#N/A</v>
      </c>
      <c r="C78" t="e">
        <v>#N/A</v>
      </c>
      <c r="J78" t="s">
        <v>31</v>
      </c>
      <c r="L78">
        <f>I45/N45</f>
        <v>0.96737084473603452</v>
      </c>
      <c r="M78">
        <f>1-L78</f>
        <v>3.2629155263965481E-2</v>
      </c>
      <c r="P78" t="s">
        <v>30</v>
      </c>
      <c r="R78">
        <f>I65/N65</f>
        <v>0.99376617611301477</v>
      </c>
      <c r="S78">
        <f>1-R78</f>
        <v>6.2338238869852347E-3</v>
      </c>
      <c r="V78">
        <f>AVERAGE(L78,R78)</f>
        <v>0.98056851042452464</v>
      </c>
      <c r="W78">
        <f>1-V78</f>
        <v>1.9431489575475358E-2</v>
      </c>
    </row>
    <row r="79" spans="1:23" x14ac:dyDescent="0.25">
      <c r="B79" t="e">
        <v>#N/A</v>
      </c>
      <c r="C79" t="e">
        <v>#N/A</v>
      </c>
    </row>
    <row r="80" spans="1:23" x14ac:dyDescent="0.25">
      <c r="B80" t="e">
        <v>#N/A</v>
      </c>
      <c r="C80" t="e">
        <v>#N/A</v>
      </c>
      <c r="L80">
        <f>AVERAGE(L68:L78)</f>
        <v>0.98551340715955216</v>
      </c>
      <c r="M80">
        <f>1-L80</f>
        <v>1.4486592840447843E-2</v>
      </c>
      <c r="R80">
        <f>AVERAGE(R74:R78)</f>
        <v>0.96446718490000938</v>
      </c>
    </row>
    <row r="81" spans="2:3" x14ac:dyDescent="0.25">
      <c r="B81" t="e">
        <v>#N/A</v>
      </c>
      <c r="C81" t="e"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X25" sqref="X25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B3" t="s">
        <v>2</v>
      </c>
      <c r="C3">
        <v>8602150.5376299992</v>
      </c>
      <c r="D3">
        <v>8607573.6561200004</v>
      </c>
      <c r="E3">
        <v>8639163.0810800008</v>
      </c>
      <c r="F3">
        <v>8585202.2636799999</v>
      </c>
      <c r="G3">
        <v>8478259.96961</v>
      </c>
      <c r="H3">
        <v>8628934.7394699994</v>
      </c>
      <c r="I3">
        <v>8611192.8688600007</v>
      </c>
      <c r="J3">
        <v>8609817.2095400002</v>
      </c>
      <c r="K3">
        <v>8652668.0468099993</v>
      </c>
      <c r="L3">
        <v>8584086.7462200001</v>
      </c>
      <c r="M3">
        <v>8614815.1263999995</v>
      </c>
      <c r="N3">
        <v>8581964.4652999993</v>
      </c>
      <c r="O3">
        <v>8619927.6902600005</v>
      </c>
      <c r="P3">
        <v>8585202.2636799999</v>
      </c>
      <c r="Q3">
        <v>8525482.7846000008</v>
      </c>
      <c r="R3">
        <v>8598177.9251899999</v>
      </c>
      <c r="S3">
        <v>8598177.9251899999</v>
      </c>
      <c r="T3">
        <v>8595254.9827699997</v>
      </c>
      <c r="U3">
        <v>8507491.8269100003</v>
      </c>
      <c r="V3">
        <v>8623121.5868599992</v>
      </c>
      <c r="Y3" t="s">
        <v>3</v>
      </c>
      <c r="Z3">
        <v>9044666.6155900005</v>
      </c>
      <c r="AA3" t="s">
        <v>4</v>
      </c>
      <c r="AB3">
        <v>465985.72218500002</v>
      </c>
    </row>
    <row r="4" spans="1:28" x14ac:dyDescent="0.25">
      <c r="A4" t="s">
        <v>5</v>
      </c>
      <c r="B4" t="s">
        <v>2</v>
      </c>
      <c r="C4">
        <v>10378579.9893</v>
      </c>
      <c r="D4">
        <v>10427459.655999999</v>
      </c>
      <c r="E4">
        <v>10402011.326400001</v>
      </c>
      <c r="F4">
        <v>10379579.3939</v>
      </c>
      <c r="G4">
        <v>10310627.8004</v>
      </c>
      <c r="H4">
        <v>10362248.6282</v>
      </c>
      <c r="I4">
        <v>10409704.2028</v>
      </c>
      <c r="J4">
        <v>10389373.213400001</v>
      </c>
      <c r="K4">
        <v>10393274.8204</v>
      </c>
      <c r="L4">
        <v>10377212.6949</v>
      </c>
      <c r="M4">
        <v>10366234.8246</v>
      </c>
      <c r="N4">
        <v>10314782.170700001</v>
      </c>
      <c r="O4">
        <v>10331954.394099999</v>
      </c>
      <c r="P4">
        <v>10410471.4703</v>
      </c>
      <c r="Q4">
        <v>10330885.9693</v>
      </c>
      <c r="R4">
        <v>10415766.052100001</v>
      </c>
      <c r="S4">
        <v>10414945.0393</v>
      </c>
      <c r="T4">
        <v>10315821.286499999</v>
      </c>
      <c r="U4">
        <v>10407323.7476</v>
      </c>
      <c r="V4">
        <v>10343721.669</v>
      </c>
      <c r="Y4" t="s">
        <v>3</v>
      </c>
      <c r="Z4">
        <v>10920104.123600001</v>
      </c>
      <c r="AA4" t="s">
        <v>4</v>
      </c>
      <c r="AB4">
        <v>561461.06678999995</v>
      </c>
    </row>
    <row r="5" spans="1:28" x14ac:dyDescent="0.25">
      <c r="A5" t="s">
        <v>6</v>
      </c>
      <c r="B5" t="s">
        <v>2</v>
      </c>
      <c r="C5">
        <v>12663256.6149</v>
      </c>
      <c r="D5">
        <v>12670738.6676</v>
      </c>
      <c r="E5">
        <v>12662277.942600001</v>
      </c>
      <c r="F5">
        <v>12718897.157299999</v>
      </c>
      <c r="G5">
        <v>12599607.1851</v>
      </c>
      <c r="H5">
        <v>12683450.976299999</v>
      </c>
      <c r="I5">
        <v>12705305.767899999</v>
      </c>
      <c r="J5">
        <v>12622146.073000001</v>
      </c>
      <c r="K5">
        <v>12640570.800799999</v>
      </c>
      <c r="L5">
        <v>12664607.4312</v>
      </c>
      <c r="M5">
        <v>12644707.1898</v>
      </c>
      <c r="N5">
        <v>12700184.487500001</v>
      </c>
      <c r="O5">
        <v>12694850.93</v>
      </c>
      <c r="P5">
        <v>12708281.9464</v>
      </c>
      <c r="Q5">
        <v>12637138.8728</v>
      </c>
      <c r="R5">
        <v>12693532.992000001</v>
      </c>
      <c r="S5">
        <v>12692726.627599999</v>
      </c>
      <c r="T5">
        <v>12570779.689099999</v>
      </c>
      <c r="U5">
        <v>12584471.2663</v>
      </c>
      <c r="V5">
        <v>12640999.922800001</v>
      </c>
      <c r="Y5" t="s">
        <v>3</v>
      </c>
      <c r="Z5">
        <v>13326238.5548</v>
      </c>
      <c r="AA5" t="s">
        <v>4</v>
      </c>
      <c r="AB5">
        <v>684922.25663299998</v>
      </c>
    </row>
    <row r="6" spans="1:28" x14ac:dyDescent="0.25">
      <c r="A6" t="s">
        <v>7</v>
      </c>
      <c r="B6" t="s">
        <v>8</v>
      </c>
      <c r="C6">
        <v>16207179.6698</v>
      </c>
      <c r="D6">
        <v>16053301.9792</v>
      </c>
      <c r="E6">
        <v>15992659.619100001</v>
      </c>
      <c r="F6">
        <v>16094302.554</v>
      </c>
      <c r="G6">
        <v>16035547.5517</v>
      </c>
      <c r="H6">
        <v>16146962.589199999</v>
      </c>
      <c r="I6">
        <v>16120272.3444</v>
      </c>
      <c r="J6">
        <v>15877353.645199999</v>
      </c>
      <c r="K6">
        <v>15948758.3837</v>
      </c>
      <c r="L6">
        <v>16039158.1008</v>
      </c>
      <c r="M6">
        <v>16081980.4079</v>
      </c>
      <c r="N6">
        <v>16089245.030999999</v>
      </c>
      <c r="O6">
        <v>15968188.374700001</v>
      </c>
      <c r="P6">
        <v>15939603.844799999</v>
      </c>
      <c r="Q6">
        <v>15988445.8497</v>
      </c>
      <c r="R6">
        <v>15986885.7578</v>
      </c>
      <c r="S6">
        <v>16093670.1898</v>
      </c>
      <c r="T6">
        <v>16160022.093800001</v>
      </c>
      <c r="U6">
        <v>16209584.866800001</v>
      </c>
      <c r="V6">
        <v>15913903.296599999</v>
      </c>
      <c r="Y6" t="s">
        <v>3</v>
      </c>
      <c r="Z6">
        <v>16891948.7447</v>
      </c>
      <c r="AA6" t="s">
        <v>4</v>
      </c>
      <c r="AB6">
        <v>871739.44599699997</v>
      </c>
    </row>
    <row r="7" spans="1:28" x14ac:dyDescent="0.25">
      <c r="A7" t="s">
        <v>9</v>
      </c>
      <c r="B7" t="s">
        <v>10</v>
      </c>
      <c r="C7">
        <v>26185072.718600001</v>
      </c>
      <c r="D7">
        <v>26922128.9252</v>
      </c>
      <c r="E7">
        <v>26639134.358199999</v>
      </c>
      <c r="F7">
        <v>26387289.5209</v>
      </c>
      <c r="G7">
        <v>26878404.094799999</v>
      </c>
      <c r="H7">
        <v>26507037.696199998</v>
      </c>
      <c r="I7">
        <v>26118284.712299999</v>
      </c>
      <c r="J7">
        <v>26484328.273800001</v>
      </c>
      <c r="K7">
        <v>26815715.606800001</v>
      </c>
      <c r="L7">
        <v>26548701.246100001</v>
      </c>
      <c r="M7">
        <v>26874876.976599999</v>
      </c>
      <c r="N7">
        <v>27215720.799699999</v>
      </c>
      <c r="O7">
        <v>26910631.867699999</v>
      </c>
      <c r="P7">
        <v>26411322.822999999</v>
      </c>
      <c r="Q7">
        <v>27063545.8134</v>
      </c>
      <c r="R7">
        <v>27011342.653700002</v>
      </c>
      <c r="S7">
        <v>26441159.3829</v>
      </c>
      <c r="T7">
        <v>26546120.319499999</v>
      </c>
      <c r="U7">
        <v>26954239.9789</v>
      </c>
      <c r="V7">
        <v>26815057.283100002</v>
      </c>
      <c r="Y7" t="s">
        <v>3</v>
      </c>
      <c r="Z7">
        <v>28091058.686900001</v>
      </c>
      <c r="AA7" t="s">
        <v>4</v>
      </c>
      <c r="AB7">
        <v>1472196.2696799999</v>
      </c>
    </row>
    <row r="8" spans="1:28" x14ac:dyDescent="0.25">
      <c r="A8" t="s">
        <v>11</v>
      </c>
      <c r="B8" t="s">
        <v>10</v>
      </c>
      <c r="C8">
        <v>34751991.176299997</v>
      </c>
      <c r="D8">
        <v>37914297.119499996</v>
      </c>
      <c r="E8">
        <v>38571462.203100003</v>
      </c>
      <c r="F8">
        <v>38051221.905500002</v>
      </c>
      <c r="G8">
        <v>38887537.308600001</v>
      </c>
      <c r="H8">
        <v>38376314.618299998</v>
      </c>
      <c r="I8">
        <v>36853796.1052</v>
      </c>
      <c r="J8">
        <v>38635586.525700003</v>
      </c>
      <c r="K8">
        <v>38230575.827</v>
      </c>
      <c r="L8">
        <v>38248648.901000001</v>
      </c>
      <c r="M8">
        <v>38365530.9683</v>
      </c>
      <c r="N8">
        <v>38832926.453500003</v>
      </c>
      <c r="O8">
        <v>38565333.804099999</v>
      </c>
      <c r="P8">
        <v>38071558.449900001</v>
      </c>
      <c r="Q8">
        <v>38701067.090300001</v>
      </c>
      <c r="R8">
        <v>38481999.729900002</v>
      </c>
      <c r="S8">
        <v>38398575.052900001</v>
      </c>
      <c r="T8">
        <v>37227479.806000002</v>
      </c>
      <c r="U8">
        <v>38707238.707199998</v>
      </c>
      <c r="V8">
        <v>38226338.936800003</v>
      </c>
      <c r="Y8" t="s">
        <v>3</v>
      </c>
      <c r="Z8">
        <v>40110498.983599998</v>
      </c>
      <c r="AA8" t="s">
        <v>4</v>
      </c>
      <c r="AB8">
        <v>2260104.5770700001</v>
      </c>
    </row>
    <row r="9" spans="1:28" x14ac:dyDescent="0.25">
      <c r="A9" t="s">
        <v>12</v>
      </c>
      <c r="B9" t="s">
        <v>10</v>
      </c>
      <c r="C9">
        <v>57885555.5506</v>
      </c>
      <c r="D9">
        <v>57763871.138300002</v>
      </c>
      <c r="E9">
        <v>56692286.731299996</v>
      </c>
      <c r="F9">
        <v>57734102.111199997</v>
      </c>
      <c r="G9">
        <v>56943756.571000002</v>
      </c>
      <c r="H9">
        <v>56224878.925499998</v>
      </c>
      <c r="I9">
        <v>58098775.720100001</v>
      </c>
      <c r="J9">
        <v>57854639.512000002</v>
      </c>
      <c r="K9">
        <v>56579714.148800001</v>
      </c>
      <c r="L9">
        <v>58194475.893600002</v>
      </c>
      <c r="M9">
        <v>57900130.755900003</v>
      </c>
      <c r="N9">
        <v>56558961.612800002</v>
      </c>
      <c r="O9">
        <v>58049115.347999997</v>
      </c>
      <c r="P9">
        <v>57371968.834799998</v>
      </c>
      <c r="Q9">
        <v>57902432.7751</v>
      </c>
      <c r="R9">
        <v>57844681.874600001</v>
      </c>
      <c r="S9">
        <v>58090536.000799999</v>
      </c>
      <c r="T9">
        <v>56817127.672899999</v>
      </c>
      <c r="U9">
        <v>57382769.233499996</v>
      </c>
      <c r="V9">
        <v>56140831.798500001</v>
      </c>
      <c r="Y9" t="s">
        <v>3</v>
      </c>
      <c r="Z9">
        <v>60422663.800499998</v>
      </c>
      <c r="AA9" t="s">
        <v>4</v>
      </c>
      <c r="AB9">
        <v>3173457.3953100001</v>
      </c>
    </row>
    <row r="10" spans="1:28" x14ac:dyDescent="0.25">
      <c r="A10" t="s">
        <v>13</v>
      </c>
      <c r="B10" t="s">
        <v>10</v>
      </c>
      <c r="C10">
        <v>81538552.459299996</v>
      </c>
      <c r="D10">
        <v>79058335.318800002</v>
      </c>
      <c r="E10">
        <v>80927624.998500004</v>
      </c>
      <c r="F10">
        <v>80671606.883499995</v>
      </c>
      <c r="G10">
        <v>78118322.987800002</v>
      </c>
      <c r="H10">
        <v>78546901.498799995</v>
      </c>
      <c r="I10">
        <v>80494492.840800002</v>
      </c>
      <c r="J10">
        <v>81073040.084399998</v>
      </c>
      <c r="K10">
        <v>79190644.928399995</v>
      </c>
      <c r="L10">
        <v>79616350.653999999</v>
      </c>
      <c r="M10">
        <v>79820229.098299995</v>
      </c>
      <c r="N10">
        <v>80877189.734899998</v>
      </c>
      <c r="O10">
        <v>81661744.732299998</v>
      </c>
      <c r="P10">
        <v>79664983.072899997</v>
      </c>
      <c r="Q10">
        <v>81686427.870299995</v>
      </c>
      <c r="R10">
        <v>81925888.423199996</v>
      </c>
      <c r="S10">
        <v>82384960.118699998</v>
      </c>
      <c r="T10">
        <v>80702402.502200007</v>
      </c>
      <c r="U10">
        <v>78419547.4507</v>
      </c>
      <c r="V10">
        <v>78956420.118599996</v>
      </c>
      <c r="Y10" t="s">
        <v>3</v>
      </c>
      <c r="Z10">
        <v>84491350.830300003</v>
      </c>
      <c r="AA10" t="s">
        <v>4</v>
      </c>
      <c r="AB10">
        <v>4518549.7546100002</v>
      </c>
    </row>
    <row r="11" spans="1:28" x14ac:dyDescent="0.25">
      <c r="A11" t="s">
        <v>14</v>
      </c>
      <c r="B11" t="s">
        <v>10</v>
      </c>
      <c r="C11">
        <v>93341499.195299998</v>
      </c>
      <c r="D11">
        <v>94284532.5229</v>
      </c>
      <c r="E11">
        <v>92655435.126499996</v>
      </c>
      <c r="F11">
        <v>94689979.392800003</v>
      </c>
      <c r="G11">
        <v>93771384.317699999</v>
      </c>
      <c r="H11">
        <v>93410681.452099994</v>
      </c>
      <c r="I11">
        <v>91462065.837400004</v>
      </c>
      <c r="J11">
        <v>92356257.046200007</v>
      </c>
      <c r="K11">
        <v>92639227.064099997</v>
      </c>
      <c r="L11">
        <v>93101984.788699999</v>
      </c>
      <c r="M11">
        <v>92892654.5264</v>
      </c>
      <c r="N11">
        <v>92815856.419799998</v>
      </c>
      <c r="O11">
        <v>92155608.209299996</v>
      </c>
      <c r="P11">
        <v>93262962.033999994</v>
      </c>
      <c r="Q11">
        <v>93177104.530300006</v>
      </c>
      <c r="R11">
        <v>94088595.691499993</v>
      </c>
      <c r="S11">
        <v>94254530.811000004</v>
      </c>
      <c r="T11">
        <v>93841205.519299999</v>
      </c>
      <c r="U11">
        <v>92105582.151199996</v>
      </c>
      <c r="V11">
        <v>92520867.524299994</v>
      </c>
      <c r="Y11" t="s">
        <v>3</v>
      </c>
      <c r="Z11">
        <v>98043579.692699999</v>
      </c>
      <c r="AA11" t="s">
        <v>4</v>
      </c>
      <c r="AB11">
        <v>5099058.7448399998</v>
      </c>
    </row>
    <row r="12" spans="1:28" x14ac:dyDescent="0.25">
      <c r="A12" t="s">
        <v>15</v>
      </c>
      <c r="B12" t="s">
        <v>10</v>
      </c>
      <c r="C12">
        <v>94559161.699300006</v>
      </c>
      <c r="D12">
        <v>94200677.369200006</v>
      </c>
      <c r="E12">
        <v>94439080.625400007</v>
      </c>
      <c r="F12">
        <v>93424330.440699995</v>
      </c>
      <c r="G12">
        <v>94475668.760000005</v>
      </c>
      <c r="H12">
        <v>94375331.8873</v>
      </c>
      <c r="I12">
        <v>93799568.830599993</v>
      </c>
      <c r="J12">
        <v>94108524.348900005</v>
      </c>
      <c r="K12">
        <v>94357497.660400003</v>
      </c>
      <c r="L12">
        <v>94116971.241899997</v>
      </c>
      <c r="M12">
        <v>93971895.612299994</v>
      </c>
      <c r="N12">
        <v>94934134.880899996</v>
      </c>
      <c r="O12">
        <v>93802086.128900006</v>
      </c>
      <c r="P12">
        <v>94173604.562399998</v>
      </c>
      <c r="Q12">
        <v>94374482.485499993</v>
      </c>
      <c r="R12">
        <v>94453542.314099997</v>
      </c>
      <c r="S12">
        <v>94530178.048199996</v>
      </c>
      <c r="T12">
        <v>94396571.901800007</v>
      </c>
      <c r="U12">
        <v>94304035.398499995</v>
      </c>
      <c r="V12">
        <v>94254022.471900001</v>
      </c>
      <c r="Y12" t="s">
        <v>3</v>
      </c>
      <c r="Z12">
        <v>99213229.824599996</v>
      </c>
      <c r="AA12" t="s">
        <v>4</v>
      </c>
      <c r="AB12">
        <v>5100098.5163200004</v>
      </c>
    </row>
    <row r="13" spans="1:28" x14ac:dyDescent="0.25">
      <c r="A13" t="s">
        <v>16</v>
      </c>
      <c r="B13" t="s">
        <v>10</v>
      </c>
      <c r="C13">
        <v>114375344.274</v>
      </c>
      <c r="D13">
        <v>116521391.266</v>
      </c>
      <c r="E13">
        <v>115274368.29099999</v>
      </c>
      <c r="F13">
        <v>115615634.81999999</v>
      </c>
      <c r="G13">
        <v>115905094.038</v>
      </c>
      <c r="H13">
        <v>113756793.994</v>
      </c>
      <c r="I13">
        <v>115172444.09299999</v>
      </c>
      <c r="J13">
        <v>114597843.728</v>
      </c>
      <c r="K13">
        <v>115606712.09</v>
      </c>
      <c r="L13">
        <v>116239801.348</v>
      </c>
      <c r="M13">
        <v>115908297.04000001</v>
      </c>
      <c r="N13">
        <v>113901368.67299999</v>
      </c>
      <c r="O13">
        <v>115563392.7</v>
      </c>
      <c r="P13">
        <v>113920549.3</v>
      </c>
      <c r="Q13">
        <v>115013902.676</v>
      </c>
      <c r="R13">
        <v>115647512.95900001</v>
      </c>
      <c r="S13">
        <v>115261697.088</v>
      </c>
      <c r="T13">
        <v>114229564.63</v>
      </c>
      <c r="U13">
        <v>114142523.581</v>
      </c>
      <c r="V13">
        <v>116794591.193</v>
      </c>
      <c r="Y13" t="s">
        <v>3</v>
      </c>
      <c r="Z13">
        <v>121234148.83</v>
      </c>
      <c r="AA13" t="s">
        <v>4</v>
      </c>
      <c r="AB13">
        <v>6284750.6626899997</v>
      </c>
    </row>
    <row r="15" spans="1:28" x14ac:dyDescent="0.25">
      <c r="A15" t="s">
        <v>17</v>
      </c>
    </row>
    <row r="17" spans="1:28" x14ac:dyDescent="0.25">
      <c r="A17" t="s">
        <v>9</v>
      </c>
      <c r="B17" t="s">
        <v>10</v>
      </c>
      <c r="C17">
        <v>1227737.6631499999</v>
      </c>
      <c r="D17">
        <v>1213624.4515</v>
      </c>
      <c r="E17">
        <v>1234106.0637000001</v>
      </c>
      <c r="F17">
        <v>1230717.16197</v>
      </c>
      <c r="G17">
        <v>1231456.00431</v>
      </c>
      <c r="H17">
        <v>1232319.1090299999</v>
      </c>
      <c r="I17">
        <v>1210337.7977100001</v>
      </c>
      <c r="J17">
        <v>1232385.5518199999</v>
      </c>
      <c r="K17">
        <v>1221509.2510200001</v>
      </c>
      <c r="L17">
        <v>1198798.2047999999</v>
      </c>
      <c r="M17">
        <v>1211754.01394</v>
      </c>
      <c r="N17">
        <v>1234339.3198800001</v>
      </c>
      <c r="O17">
        <v>1209189.8428100001</v>
      </c>
      <c r="P17">
        <v>1212438.09935</v>
      </c>
      <c r="Q17">
        <v>1217225.2589499999</v>
      </c>
      <c r="R17">
        <v>1217498.49715</v>
      </c>
      <c r="S17">
        <v>1236146.4679</v>
      </c>
      <c r="T17">
        <v>1224233.70621</v>
      </c>
      <c r="U17">
        <v>1230570.44631</v>
      </c>
      <c r="V17">
        <v>1220260.90704</v>
      </c>
      <c r="Y17" t="s">
        <v>3</v>
      </c>
      <c r="Z17">
        <v>1286665.67466</v>
      </c>
      <c r="AA17" t="s">
        <v>4</v>
      </c>
      <c r="AB17">
        <v>66851.990926800005</v>
      </c>
    </row>
    <row r="18" spans="1:28" x14ac:dyDescent="0.25">
      <c r="A18" t="s">
        <v>11</v>
      </c>
      <c r="B18" t="s">
        <v>10</v>
      </c>
      <c r="C18">
        <v>1923088.4801</v>
      </c>
      <c r="D18">
        <v>1929605.57656</v>
      </c>
      <c r="E18">
        <v>1937620.72285</v>
      </c>
      <c r="F18">
        <v>1945064.0959399999</v>
      </c>
      <c r="G18">
        <v>1941046.7701300001</v>
      </c>
      <c r="H18">
        <v>1911828.8435200001</v>
      </c>
      <c r="I18">
        <v>1937755.6550700001</v>
      </c>
      <c r="J18">
        <v>1932909.9052599999</v>
      </c>
      <c r="K18">
        <v>1928181.2731399999</v>
      </c>
      <c r="L18">
        <v>1926614.0660900001</v>
      </c>
      <c r="M18">
        <v>1919328.2351200001</v>
      </c>
      <c r="N18">
        <v>1913131.8566300001</v>
      </c>
      <c r="O18">
        <v>1928930.9502999999</v>
      </c>
      <c r="P18">
        <v>1940487.6688099999</v>
      </c>
      <c r="Q18">
        <v>1934633.56831</v>
      </c>
      <c r="R18">
        <v>1916156.19068</v>
      </c>
      <c r="S18">
        <v>1924505.2668300001</v>
      </c>
      <c r="T18">
        <v>1917568.52311</v>
      </c>
      <c r="U18">
        <v>1911469.11335</v>
      </c>
      <c r="V18">
        <v>1938688.96159</v>
      </c>
      <c r="Y18" t="s">
        <v>3</v>
      </c>
      <c r="Z18">
        <v>2029400.82755</v>
      </c>
      <c r="AA18" t="s">
        <v>4</v>
      </c>
      <c r="AB18">
        <v>104637.87018</v>
      </c>
    </row>
    <row r="19" spans="1:28" x14ac:dyDescent="0.25">
      <c r="A19" t="s">
        <v>12</v>
      </c>
      <c r="B19" t="s">
        <v>10</v>
      </c>
      <c r="C19">
        <v>2695383.7341999998</v>
      </c>
      <c r="D19">
        <v>2698156.40032</v>
      </c>
      <c r="E19">
        <v>2686614.7814199999</v>
      </c>
      <c r="F19">
        <v>2697468.3837700002</v>
      </c>
      <c r="G19">
        <v>2685673.4011300001</v>
      </c>
      <c r="H19">
        <v>2696036.6155500002</v>
      </c>
      <c r="I19">
        <v>2695769.7475700001</v>
      </c>
      <c r="J19">
        <v>2685735.3879200001</v>
      </c>
      <c r="K19">
        <v>2699863.74125</v>
      </c>
      <c r="L19">
        <v>2697906.1718799998</v>
      </c>
      <c r="M19">
        <v>2698361.1672100001</v>
      </c>
      <c r="N19">
        <v>2693313.6384800002</v>
      </c>
      <c r="O19">
        <v>2700615.6559799998</v>
      </c>
      <c r="P19">
        <v>2695996.8659000001</v>
      </c>
      <c r="Q19">
        <v>2696155.87151</v>
      </c>
      <c r="R19">
        <v>2672936.9312200001</v>
      </c>
      <c r="S19">
        <v>2697741.27397</v>
      </c>
      <c r="T19">
        <v>2678687.2758200001</v>
      </c>
      <c r="U19">
        <v>2665506.0608999999</v>
      </c>
      <c r="V19">
        <v>2690149.4293900002</v>
      </c>
      <c r="Y19" t="s">
        <v>3</v>
      </c>
      <c r="Z19">
        <v>2833056.4492299999</v>
      </c>
      <c r="AA19" t="s">
        <v>4</v>
      </c>
      <c r="AB19">
        <v>145646.777512</v>
      </c>
    </row>
    <row r="20" spans="1:28" x14ac:dyDescent="0.25">
      <c r="A20" t="s">
        <v>13</v>
      </c>
      <c r="B20" t="s">
        <v>10</v>
      </c>
      <c r="C20">
        <v>3124408.83378</v>
      </c>
      <c r="D20">
        <v>3114726.5732399998</v>
      </c>
      <c r="E20">
        <v>3120550.77721</v>
      </c>
      <c r="F20">
        <v>3116675.6758099999</v>
      </c>
      <c r="G20">
        <v>3127160.6114599998</v>
      </c>
      <c r="H20">
        <v>3114321.1327399998</v>
      </c>
      <c r="I20">
        <v>3121783.7091700002</v>
      </c>
      <c r="J20">
        <v>3124576.6259699999</v>
      </c>
      <c r="K20">
        <v>3121330.7598600001</v>
      </c>
      <c r="L20">
        <v>3117499.2784699998</v>
      </c>
      <c r="M20">
        <v>3115522.60458</v>
      </c>
      <c r="N20">
        <v>3105488.3441099999</v>
      </c>
      <c r="O20">
        <v>3122998.5665899999</v>
      </c>
      <c r="P20">
        <v>3113790.8092100001</v>
      </c>
      <c r="Q20">
        <v>3127726.06984</v>
      </c>
      <c r="R20">
        <v>3126729.0139700002</v>
      </c>
      <c r="S20">
        <v>3127061.2952899998</v>
      </c>
      <c r="T20">
        <v>3122347.2245299998</v>
      </c>
      <c r="U20">
        <v>3118532.2433099998</v>
      </c>
      <c r="V20">
        <v>3123211.9306700001</v>
      </c>
      <c r="Y20" t="s">
        <v>3</v>
      </c>
      <c r="Z20">
        <v>3284549.5831499998</v>
      </c>
      <c r="AA20" t="s">
        <v>4</v>
      </c>
      <c r="AB20">
        <v>168591.142723</v>
      </c>
    </row>
    <row r="21" spans="1:28" x14ac:dyDescent="0.25">
      <c r="A21" t="s">
        <v>14</v>
      </c>
      <c r="B21" t="s">
        <v>10</v>
      </c>
      <c r="C21">
        <v>3186477.3865899998</v>
      </c>
      <c r="D21">
        <v>3181863.3787400001</v>
      </c>
      <c r="E21">
        <v>3183743.0122400001</v>
      </c>
      <c r="F21">
        <v>3184436.0687099998</v>
      </c>
      <c r="G21">
        <v>3181566.7973699998</v>
      </c>
      <c r="H21">
        <v>3185525.7672899999</v>
      </c>
      <c r="I21">
        <v>3186298.9146699999</v>
      </c>
      <c r="J21">
        <v>3185248.3187199999</v>
      </c>
      <c r="K21">
        <v>3184772.8050299999</v>
      </c>
      <c r="L21">
        <v>3182397.3645799998</v>
      </c>
      <c r="M21">
        <v>3182377.5841299999</v>
      </c>
      <c r="N21">
        <v>3172419.7755800001</v>
      </c>
      <c r="O21">
        <v>3180064.9677300001</v>
      </c>
      <c r="P21">
        <v>3182496.2705100002</v>
      </c>
      <c r="Q21">
        <v>3188183.7938100002</v>
      </c>
      <c r="R21">
        <v>3187806.6395999999</v>
      </c>
      <c r="S21">
        <v>3183287.7393700001</v>
      </c>
      <c r="T21">
        <v>3187012.92234</v>
      </c>
      <c r="U21">
        <v>3185069.9844499999</v>
      </c>
      <c r="V21">
        <v>3175764.9437699998</v>
      </c>
      <c r="Y21" t="s">
        <v>3</v>
      </c>
      <c r="Z21">
        <v>3350884.97028</v>
      </c>
      <c r="AA21" t="s">
        <v>4</v>
      </c>
      <c r="AB21">
        <v>171940.48046600001</v>
      </c>
    </row>
    <row r="23" spans="1:28" x14ac:dyDescent="0.25">
      <c r="A23" t="s">
        <v>18</v>
      </c>
    </row>
    <row r="25" spans="1:28" x14ac:dyDescent="0.25">
      <c r="A25">
        <v>2628800.6417999999</v>
      </c>
      <c r="B25">
        <v>2591830.9235299998</v>
      </c>
      <c r="C25">
        <v>2598407.7140199998</v>
      </c>
      <c r="D25">
        <v>2583147.4226099998</v>
      </c>
      <c r="E25">
        <v>2594498.7252400001</v>
      </c>
      <c r="F25">
        <v>2595361.8045899998</v>
      </c>
      <c r="G25">
        <v>2627704.4473999999</v>
      </c>
      <c r="H25">
        <v>2628758.4635600001</v>
      </c>
      <c r="I25">
        <v>2619826.18707</v>
      </c>
      <c r="J25">
        <v>2593102.5750600002</v>
      </c>
      <c r="K25">
        <v>2617900.5983899999</v>
      </c>
      <c r="L25">
        <v>2591543.949</v>
      </c>
      <c r="M25">
        <v>2569333.9083400001</v>
      </c>
      <c r="N25">
        <v>2598861.0948100002</v>
      </c>
      <c r="O25">
        <v>2597975.0890000002</v>
      </c>
      <c r="P25">
        <v>2602555.8547200002</v>
      </c>
      <c r="Q25">
        <v>2592897.38558</v>
      </c>
      <c r="R25">
        <v>2618423.5760400002</v>
      </c>
      <c r="S25">
        <v>2626335.4893499999</v>
      </c>
      <c r="T25">
        <v>2592507.6150199999</v>
      </c>
      <c r="W25" t="s">
        <v>3</v>
      </c>
      <c r="X25">
        <v>2740514.3928999999</v>
      </c>
      <c r="Y25" t="s">
        <v>4</v>
      </c>
      <c r="Z25">
        <v>141613.10423600001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F57" sqref="F57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B3" t="s">
        <v>2</v>
      </c>
      <c r="C3">
        <v>8461411.3369699996</v>
      </c>
      <c r="D3">
        <v>8539738.1369400006</v>
      </c>
      <c r="E3">
        <v>8634136.8814199995</v>
      </c>
      <c r="F3">
        <v>8622794.82969</v>
      </c>
      <c r="G3">
        <v>8635520.3238299992</v>
      </c>
      <c r="H3">
        <v>8640985.6124200001</v>
      </c>
      <c r="I3">
        <v>8555720.80277</v>
      </c>
      <c r="J3">
        <v>8558366.5555099994</v>
      </c>
      <c r="K3">
        <v>8638835.1070799995</v>
      </c>
      <c r="L3">
        <v>8592766.6359000001</v>
      </c>
      <c r="M3">
        <v>8598177.9251899999</v>
      </c>
      <c r="N3">
        <v>8631880.6372800004</v>
      </c>
      <c r="O3">
        <v>8451320.3124700002</v>
      </c>
      <c r="P3">
        <v>8616663.6513999999</v>
      </c>
      <c r="Q3">
        <v>8616301.1329900008</v>
      </c>
      <c r="R3">
        <v>8648648.6486499999</v>
      </c>
      <c r="S3">
        <v>8653435.8112000003</v>
      </c>
      <c r="T3">
        <v>8595254.9827699997</v>
      </c>
      <c r="U3">
        <v>8663209.2791099995</v>
      </c>
      <c r="V3">
        <v>8595363.2044600006</v>
      </c>
      <c r="Y3" t="s">
        <v>3</v>
      </c>
      <c r="Z3">
        <v>9050027.9899000004</v>
      </c>
      <c r="AA3" t="s">
        <v>4</v>
      </c>
      <c r="AB3">
        <v>467956.22051100002</v>
      </c>
    </row>
    <row r="4" spans="1:28" x14ac:dyDescent="0.25">
      <c r="A4" t="s">
        <v>5</v>
      </c>
      <c r="B4" t="s">
        <v>2</v>
      </c>
      <c r="C4">
        <v>10408143.5592</v>
      </c>
      <c r="D4">
        <v>10336178.137599999</v>
      </c>
      <c r="E4">
        <v>10387239.114399999</v>
      </c>
      <c r="F4">
        <v>10356248.8938</v>
      </c>
      <c r="G4">
        <v>10337430.280400001</v>
      </c>
      <c r="H4">
        <v>10374873.353599999</v>
      </c>
      <c r="I4">
        <v>10381473.5305</v>
      </c>
      <c r="J4">
        <v>10360178.0656</v>
      </c>
      <c r="K4">
        <v>10324375.9626</v>
      </c>
      <c r="L4">
        <v>10376949.7949</v>
      </c>
      <c r="M4">
        <v>10408143.5592</v>
      </c>
      <c r="N4">
        <v>10426132.530999999</v>
      </c>
      <c r="O4">
        <v>10317874.155200001</v>
      </c>
      <c r="P4">
        <v>10391191.8413</v>
      </c>
      <c r="Q4">
        <v>10408646.088199999</v>
      </c>
      <c r="R4">
        <v>10388819.8443</v>
      </c>
      <c r="S4">
        <v>10395965.471999999</v>
      </c>
      <c r="T4">
        <v>10392510.0855</v>
      </c>
      <c r="U4">
        <v>10401773.583699999</v>
      </c>
      <c r="V4">
        <v>10393274.8204</v>
      </c>
      <c r="Y4" t="s">
        <v>3</v>
      </c>
      <c r="Z4">
        <v>10924601.193299999</v>
      </c>
      <c r="AA4" t="s">
        <v>4</v>
      </c>
      <c r="AB4">
        <v>561240.334989</v>
      </c>
    </row>
    <row r="5" spans="1:28" x14ac:dyDescent="0.25">
      <c r="A5" t="s">
        <v>6</v>
      </c>
      <c r="B5" t="s">
        <v>2</v>
      </c>
      <c r="C5">
        <v>12659342.833000001</v>
      </c>
      <c r="D5">
        <v>12740874.379799999</v>
      </c>
      <c r="E5">
        <v>12697605.7139</v>
      </c>
      <c r="F5">
        <v>12698412.6984</v>
      </c>
      <c r="G5">
        <v>12739467.623400001</v>
      </c>
      <c r="H5">
        <v>12671346.2377</v>
      </c>
      <c r="I5">
        <v>12766487.9691</v>
      </c>
      <c r="J5">
        <v>12717120.1436</v>
      </c>
      <c r="K5">
        <v>12717120.1436</v>
      </c>
      <c r="L5">
        <v>12719469.8565</v>
      </c>
      <c r="M5">
        <v>12681487.536</v>
      </c>
      <c r="N5">
        <v>12739883.673900001</v>
      </c>
      <c r="O5">
        <v>12662884.7016</v>
      </c>
      <c r="P5">
        <v>12689914.987500001</v>
      </c>
      <c r="Q5">
        <v>12680329.3914</v>
      </c>
      <c r="R5">
        <v>12710628.394099999</v>
      </c>
      <c r="S5">
        <v>12661495.113600001</v>
      </c>
      <c r="T5">
        <v>12670875.855699999</v>
      </c>
      <c r="U5">
        <v>12698412.6984</v>
      </c>
      <c r="V5">
        <v>12656037.5726</v>
      </c>
      <c r="Y5" t="s">
        <v>3</v>
      </c>
      <c r="Z5">
        <v>13367326.1855</v>
      </c>
      <c r="AA5" t="s">
        <v>4</v>
      </c>
      <c r="AB5">
        <v>686467.85035099997</v>
      </c>
    </row>
    <row r="6" spans="1:28" x14ac:dyDescent="0.25">
      <c r="A6" t="s">
        <v>7</v>
      </c>
      <c r="B6" t="s">
        <v>8</v>
      </c>
      <c r="C6">
        <v>16157153.563999999</v>
      </c>
      <c r="D6">
        <v>16088613.064099999</v>
      </c>
      <c r="E6">
        <v>15978466.5197</v>
      </c>
      <c r="F6">
        <v>16083243.349400001</v>
      </c>
      <c r="G6">
        <v>15892600.7838</v>
      </c>
      <c r="H6">
        <v>15927672.1917</v>
      </c>
      <c r="I6">
        <v>16064635.0551</v>
      </c>
      <c r="J6">
        <v>16044027.066500001</v>
      </c>
      <c r="K6">
        <v>15918696.5013</v>
      </c>
      <c r="L6">
        <v>16108543.8993</v>
      </c>
      <c r="M6">
        <v>16113296.616800001</v>
      </c>
      <c r="N6">
        <v>16091773.395099999</v>
      </c>
      <c r="O6">
        <v>16136943.396600001</v>
      </c>
      <c r="P6">
        <v>16241561.5056</v>
      </c>
      <c r="Q6">
        <v>16300379.055400001</v>
      </c>
      <c r="R6">
        <v>16183326.748299999</v>
      </c>
      <c r="S6">
        <v>16185564.9734</v>
      </c>
      <c r="T6">
        <v>16173581.702099999</v>
      </c>
      <c r="U6">
        <v>16208943.4112</v>
      </c>
      <c r="V6">
        <v>15990630.4899</v>
      </c>
      <c r="Y6" t="s">
        <v>3</v>
      </c>
      <c r="Z6">
        <v>16941560.6994</v>
      </c>
      <c r="AA6" t="s">
        <v>4</v>
      </c>
      <c r="AB6">
        <v>876116.17402799998</v>
      </c>
    </row>
    <row r="7" spans="1:28" x14ac:dyDescent="0.25">
      <c r="A7" t="s">
        <v>9</v>
      </c>
      <c r="B7" t="s">
        <v>10</v>
      </c>
      <c r="C7">
        <v>27212782.566799998</v>
      </c>
      <c r="D7">
        <v>26873113.764600001</v>
      </c>
      <c r="E7">
        <v>26682300.827300001</v>
      </c>
      <c r="F7">
        <v>27269171.555799998</v>
      </c>
      <c r="G7">
        <v>26764900.472899999</v>
      </c>
      <c r="H7">
        <v>26980872.629700001</v>
      </c>
      <c r="I7">
        <v>26558599.448899999</v>
      </c>
      <c r="J7">
        <v>27111464.125</v>
      </c>
      <c r="K7">
        <v>27280068.599800002</v>
      </c>
      <c r="L7">
        <v>26618360.234900001</v>
      </c>
      <c r="M7">
        <v>26426019.5647</v>
      </c>
      <c r="N7">
        <v>26842075.083799999</v>
      </c>
      <c r="O7">
        <v>27059299.569800001</v>
      </c>
      <c r="P7">
        <v>26712970.888700001</v>
      </c>
      <c r="Q7">
        <v>26697518.291000001</v>
      </c>
      <c r="R7">
        <v>26882593.750300001</v>
      </c>
      <c r="S7">
        <v>26899586.2612</v>
      </c>
      <c r="T7">
        <v>27220468.516399998</v>
      </c>
      <c r="U7">
        <v>26822520.177499998</v>
      </c>
      <c r="V7">
        <v>26915052.650600001</v>
      </c>
      <c r="Y7" t="s">
        <v>3</v>
      </c>
      <c r="Z7">
        <v>28306828.3673</v>
      </c>
      <c r="AA7" t="s">
        <v>4</v>
      </c>
      <c r="AB7">
        <v>1472431.77079</v>
      </c>
    </row>
    <row r="8" spans="1:28" x14ac:dyDescent="0.25">
      <c r="A8" t="s">
        <v>11</v>
      </c>
      <c r="B8" t="s">
        <v>10</v>
      </c>
      <c r="C8">
        <v>39287105.920999996</v>
      </c>
      <c r="D8">
        <v>38440918.5559</v>
      </c>
      <c r="E8">
        <v>38073770.253700003</v>
      </c>
      <c r="F8">
        <v>39046013.238600001</v>
      </c>
      <c r="G8">
        <v>38240391.179799996</v>
      </c>
      <c r="H8">
        <v>38348244.849200003</v>
      </c>
      <c r="I8">
        <v>38253560.588399999</v>
      </c>
      <c r="J8">
        <v>37848826.464599997</v>
      </c>
      <c r="K8">
        <v>38626250.243100002</v>
      </c>
      <c r="L8">
        <v>38483355.549400002</v>
      </c>
      <c r="M8">
        <v>38736065.631899998</v>
      </c>
      <c r="N8">
        <v>37359480.104900002</v>
      </c>
      <c r="O8">
        <v>38563064.520900004</v>
      </c>
      <c r="P8">
        <v>38657692.784100004</v>
      </c>
      <c r="Q8">
        <v>38706324.269400001</v>
      </c>
      <c r="R8">
        <v>37724423.363600001</v>
      </c>
      <c r="S8">
        <v>37896538.5638</v>
      </c>
      <c r="T8">
        <v>38977042.940399997</v>
      </c>
      <c r="U8">
        <v>38858714.987099998</v>
      </c>
      <c r="V8">
        <v>38797063.698799998</v>
      </c>
      <c r="Y8" t="s">
        <v>3</v>
      </c>
      <c r="Z8">
        <v>40469728.826800004</v>
      </c>
      <c r="AA8" t="s">
        <v>4</v>
      </c>
      <c r="AB8">
        <v>2132017.63802</v>
      </c>
    </row>
    <row r="9" spans="1:28" x14ac:dyDescent="0.25">
      <c r="A9" t="s">
        <v>12</v>
      </c>
      <c r="B9" t="s">
        <v>10</v>
      </c>
      <c r="C9">
        <v>57422237.799000002</v>
      </c>
      <c r="D9">
        <v>58380843.785599999</v>
      </c>
      <c r="E9">
        <v>58178977.411399998</v>
      </c>
      <c r="F9">
        <v>57494527.860799998</v>
      </c>
      <c r="G9">
        <v>58593543.945600003</v>
      </c>
      <c r="H9">
        <v>57363682.913699999</v>
      </c>
      <c r="I9">
        <v>56969992.002499998</v>
      </c>
      <c r="J9">
        <v>57959273.917199999</v>
      </c>
      <c r="K9">
        <v>58579402.997100003</v>
      </c>
      <c r="L9">
        <v>58349136.818099998</v>
      </c>
      <c r="M9">
        <v>58073291.6558</v>
      </c>
      <c r="N9">
        <v>57241930.482699998</v>
      </c>
      <c r="O9">
        <v>58205071.273100004</v>
      </c>
      <c r="P9">
        <v>57893225.796499997</v>
      </c>
      <c r="Q9">
        <v>58322913.653899997</v>
      </c>
      <c r="R9">
        <v>58482433.674500003</v>
      </c>
      <c r="S9">
        <v>57064242.550899997</v>
      </c>
      <c r="T9">
        <v>57250931.454599999</v>
      </c>
      <c r="U9">
        <v>58141040.995800003</v>
      </c>
      <c r="V9">
        <v>56984605.218000002</v>
      </c>
      <c r="Y9" t="s">
        <v>3</v>
      </c>
      <c r="Z9">
        <v>60892174.010899998</v>
      </c>
      <c r="AA9" t="s">
        <v>4</v>
      </c>
      <c r="AB9">
        <v>3174155.9329200001</v>
      </c>
    </row>
    <row r="10" spans="1:28" x14ac:dyDescent="0.25">
      <c r="A10" t="s">
        <v>13</v>
      </c>
      <c r="B10" t="s">
        <v>10</v>
      </c>
      <c r="C10">
        <v>81007400.998099998</v>
      </c>
      <c r="D10">
        <v>83299650.460800007</v>
      </c>
      <c r="E10">
        <v>82200766.994800001</v>
      </c>
      <c r="F10">
        <v>83334604.918500006</v>
      </c>
      <c r="G10">
        <v>81567983.172600001</v>
      </c>
      <c r="H10">
        <v>81399046.104900002</v>
      </c>
      <c r="I10">
        <v>79837488.997899994</v>
      </c>
      <c r="J10">
        <v>80489302.645500004</v>
      </c>
      <c r="K10">
        <v>80594720.563700005</v>
      </c>
      <c r="L10">
        <v>79308519.167300001</v>
      </c>
      <c r="M10">
        <v>82287981.567599997</v>
      </c>
      <c r="N10">
        <v>80619258.648699999</v>
      </c>
      <c r="O10">
        <v>80304622.331400007</v>
      </c>
      <c r="P10">
        <v>80988380.5352</v>
      </c>
      <c r="Q10">
        <v>80051791.320099995</v>
      </c>
      <c r="R10">
        <v>79233489.496800005</v>
      </c>
      <c r="S10">
        <v>80416710.125100002</v>
      </c>
      <c r="T10">
        <v>81663271.091499999</v>
      </c>
      <c r="U10">
        <v>80122991.530599996</v>
      </c>
      <c r="V10">
        <v>81684137.054299995</v>
      </c>
      <c r="Y10" t="s">
        <v>3</v>
      </c>
      <c r="Z10">
        <v>85284848.301300004</v>
      </c>
      <c r="AA10" t="s">
        <v>4</v>
      </c>
      <c r="AB10">
        <v>4526480.19833</v>
      </c>
    </row>
    <row r="11" spans="1:28" x14ac:dyDescent="0.25">
      <c r="A11" t="s">
        <v>14</v>
      </c>
      <c r="B11" t="s">
        <v>10</v>
      </c>
      <c r="C11">
        <v>93198636.918699995</v>
      </c>
      <c r="D11">
        <v>94434487.839200005</v>
      </c>
      <c r="E11">
        <v>94120012.494599998</v>
      </c>
      <c r="F11">
        <v>94145532.967899993</v>
      </c>
      <c r="G11">
        <v>94322188.799799994</v>
      </c>
      <c r="H11">
        <v>94237250.358999997</v>
      </c>
      <c r="I11">
        <v>94682626.252399996</v>
      </c>
      <c r="J11">
        <v>94512285.255899996</v>
      </c>
      <c r="K11">
        <v>94660744.592500001</v>
      </c>
      <c r="L11">
        <v>93717913.884100005</v>
      </c>
      <c r="M11">
        <v>95048585.931799993</v>
      </c>
      <c r="N11">
        <v>93388718.284899995</v>
      </c>
      <c r="O11">
        <v>86942130.6699</v>
      </c>
      <c r="P11">
        <v>93953371.682500005</v>
      </c>
      <c r="Q11">
        <v>94294028.567599997</v>
      </c>
      <c r="R11">
        <v>94645706.817200005</v>
      </c>
      <c r="S11">
        <v>93879853.241099998</v>
      </c>
      <c r="T11">
        <v>93145486.524399996</v>
      </c>
      <c r="U11">
        <v>94269614.030499995</v>
      </c>
      <c r="V11">
        <v>94004582.895500004</v>
      </c>
      <c r="Y11" t="s">
        <v>3</v>
      </c>
      <c r="Z11">
        <v>98715987.263699993</v>
      </c>
      <c r="AA11" t="s">
        <v>4</v>
      </c>
      <c r="AB11">
        <v>5336847.0494400002</v>
      </c>
    </row>
    <row r="12" spans="1:28" x14ac:dyDescent="0.25">
      <c r="A12" t="s">
        <v>15</v>
      </c>
      <c r="B12" t="s">
        <v>10</v>
      </c>
      <c r="C12">
        <v>95326824.1241</v>
      </c>
      <c r="D12">
        <v>94629136.622500002</v>
      </c>
      <c r="E12">
        <v>95196143.4058</v>
      </c>
      <c r="F12">
        <v>94164301.878700003</v>
      </c>
      <c r="G12">
        <v>95121875.992200002</v>
      </c>
      <c r="H12">
        <v>95372777.297700003</v>
      </c>
      <c r="I12">
        <v>94468008.432600006</v>
      </c>
      <c r="J12">
        <v>94972828.055899993</v>
      </c>
      <c r="K12">
        <v>94494399.235799998</v>
      </c>
      <c r="L12">
        <v>95146906.702000007</v>
      </c>
      <c r="M12">
        <v>94417821.479100004</v>
      </c>
      <c r="N12">
        <v>94041847.158299997</v>
      </c>
      <c r="O12">
        <v>94059562.253299996</v>
      </c>
      <c r="P12">
        <v>95543973.466499999</v>
      </c>
      <c r="Q12">
        <v>94911793.191499993</v>
      </c>
      <c r="R12">
        <v>94859417.405499995</v>
      </c>
      <c r="S12">
        <v>95173678.239199996</v>
      </c>
      <c r="T12">
        <v>94838826.381099999</v>
      </c>
      <c r="U12">
        <v>94546372.603799999</v>
      </c>
      <c r="V12">
        <v>95284378.492799997</v>
      </c>
      <c r="Y12" t="s">
        <v>3</v>
      </c>
      <c r="Z12">
        <v>99819519.600999996</v>
      </c>
      <c r="AA12" t="s">
        <v>4</v>
      </c>
      <c r="AB12">
        <v>5140717.4019900002</v>
      </c>
    </row>
    <row r="13" spans="1:28" x14ac:dyDescent="0.25">
      <c r="A13" t="s">
        <v>16</v>
      </c>
      <c r="B13" t="s">
        <v>10</v>
      </c>
      <c r="C13">
        <v>114777849.535</v>
      </c>
      <c r="D13">
        <v>114128236.664</v>
      </c>
      <c r="E13">
        <v>114132584.478</v>
      </c>
      <c r="F13">
        <v>113621203.42</v>
      </c>
      <c r="G13">
        <v>112741621.598</v>
      </c>
      <c r="H13">
        <v>113617510.023</v>
      </c>
      <c r="I13">
        <v>114564663.979</v>
      </c>
      <c r="J13">
        <v>115231297.56299999</v>
      </c>
      <c r="K13">
        <v>114295555.495</v>
      </c>
      <c r="L13">
        <v>114024608.392</v>
      </c>
      <c r="M13">
        <v>114087879.925</v>
      </c>
      <c r="N13">
        <v>113129028.95200001</v>
      </c>
      <c r="O13">
        <v>115075119.896</v>
      </c>
      <c r="P13">
        <v>114084156.127</v>
      </c>
      <c r="Q13">
        <v>113363857.01100001</v>
      </c>
      <c r="R13">
        <v>113347926.42900001</v>
      </c>
      <c r="S13">
        <v>115780954.116</v>
      </c>
      <c r="T13">
        <v>115641773.597</v>
      </c>
      <c r="U13">
        <v>114365988.264</v>
      </c>
      <c r="V13">
        <v>114852023.045</v>
      </c>
      <c r="Y13" t="s">
        <v>3</v>
      </c>
      <c r="Z13">
        <v>120255991.5</v>
      </c>
      <c r="AA13" t="s">
        <v>4</v>
      </c>
      <c r="AB13">
        <v>6223105.7823900003</v>
      </c>
    </row>
    <row r="15" spans="1:28" x14ac:dyDescent="0.25">
      <c r="A15" t="s">
        <v>17</v>
      </c>
    </row>
    <row r="17" spans="1:28" x14ac:dyDescent="0.25">
      <c r="A17" t="s">
        <v>9</v>
      </c>
      <c r="B17" t="s">
        <v>10</v>
      </c>
      <c r="C17">
        <v>1228864.4908100001</v>
      </c>
      <c r="D17">
        <v>1232105.5914499999</v>
      </c>
      <c r="E17">
        <v>1234567.90123</v>
      </c>
      <c r="F17">
        <v>1232034.43536</v>
      </c>
      <c r="G17">
        <v>1237087.89509</v>
      </c>
      <c r="H17">
        <v>1232513.71172</v>
      </c>
      <c r="I17">
        <v>1235187.4010900001</v>
      </c>
      <c r="J17">
        <v>1233639.8157299999</v>
      </c>
      <c r="K17">
        <v>1235683.4487900001</v>
      </c>
      <c r="L17">
        <v>1235149.2600700001</v>
      </c>
      <c r="M17">
        <v>1222512.5689600001</v>
      </c>
      <c r="N17">
        <v>1229483.0024000001</v>
      </c>
      <c r="O17">
        <v>1226942.1151699999</v>
      </c>
      <c r="P17">
        <v>1228652.16857</v>
      </c>
      <c r="Q17">
        <v>1233991.84794</v>
      </c>
      <c r="R17">
        <v>1226185.18462</v>
      </c>
      <c r="S17">
        <v>1236347.05807</v>
      </c>
      <c r="T17">
        <v>1231778.34149</v>
      </c>
      <c r="U17">
        <v>1232808.10571</v>
      </c>
      <c r="V17">
        <v>1224735.0553600001</v>
      </c>
      <c r="Y17" t="s">
        <v>3</v>
      </c>
      <c r="Z17">
        <v>1296329.9683999999</v>
      </c>
      <c r="AA17" t="s">
        <v>4</v>
      </c>
      <c r="AB17">
        <v>66625.841579800006</v>
      </c>
    </row>
    <row r="18" spans="1:28" x14ac:dyDescent="0.25">
      <c r="A18" t="s">
        <v>11</v>
      </c>
      <c r="B18" t="s">
        <v>10</v>
      </c>
      <c r="C18">
        <v>1937468.2134100001</v>
      </c>
      <c r="D18">
        <v>1940387.65307</v>
      </c>
      <c r="E18">
        <v>1937867.1349800001</v>
      </c>
      <c r="F18">
        <v>1941818.2700799999</v>
      </c>
      <c r="G18">
        <v>1946702.92401</v>
      </c>
      <c r="H18">
        <v>1942737.8032500001</v>
      </c>
      <c r="I18">
        <v>1945992.62347</v>
      </c>
      <c r="J18">
        <v>1947461.14967</v>
      </c>
      <c r="K18">
        <v>1941959.6800599999</v>
      </c>
      <c r="L18">
        <v>1939482.09767</v>
      </c>
      <c r="M18">
        <v>1925883.5743199999</v>
      </c>
      <c r="N18">
        <v>1944792.21111</v>
      </c>
      <c r="O18">
        <v>1941735.7904399999</v>
      </c>
      <c r="P18">
        <v>1945957.1220499999</v>
      </c>
      <c r="Q18">
        <v>1945939.3718300001</v>
      </c>
      <c r="R18">
        <v>1934738.8404900001</v>
      </c>
      <c r="S18">
        <v>1940181.7707799999</v>
      </c>
      <c r="T18">
        <v>1934183.3666300001</v>
      </c>
      <c r="U18">
        <v>1932110.46842</v>
      </c>
      <c r="V18">
        <v>1938412.9849400001</v>
      </c>
      <c r="Y18" t="s">
        <v>3</v>
      </c>
      <c r="Z18">
        <v>2042411.21319</v>
      </c>
      <c r="AA18" t="s">
        <v>4</v>
      </c>
      <c r="AB18">
        <v>104919.854682</v>
      </c>
    </row>
    <row r="19" spans="1:28" x14ac:dyDescent="0.25">
      <c r="A19" t="s">
        <v>12</v>
      </c>
      <c r="B19" t="s">
        <v>10</v>
      </c>
      <c r="C19">
        <v>2700125.7245999998</v>
      </c>
      <c r="D19">
        <v>2689166.0223900001</v>
      </c>
      <c r="E19">
        <v>2701447.80718</v>
      </c>
      <c r="F19">
        <v>2697297.8554400001</v>
      </c>
      <c r="G19">
        <v>2699886.5203900002</v>
      </c>
      <c r="H19">
        <v>2699732.7686399999</v>
      </c>
      <c r="I19">
        <v>2699083.7875700002</v>
      </c>
      <c r="J19">
        <v>2695752.7152300002</v>
      </c>
      <c r="K19">
        <v>2698861.8393600001</v>
      </c>
      <c r="L19">
        <v>2677258.5708900001</v>
      </c>
      <c r="M19">
        <v>2699852.35182</v>
      </c>
      <c r="N19">
        <v>2701926.8115599998</v>
      </c>
      <c r="O19">
        <v>2702936.6984899999</v>
      </c>
      <c r="P19">
        <v>2692758.3733199998</v>
      </c>
      <c r="Q19">
        <v>2700165.5960900001</v>
      </c>
      <c r="R19">
        <v>2705970.8939</v>
      </c>
      <c r="S19">
        <v>2700011.8125499999</v>
      </c>
      <c r="T19">
        <v>2684845.3067600001</v>
      </c>
      <c r="U19">
        <v>2699112.24511</v>
      </c>
      <c r="V19">
        <v>2703227.8229700001</v>
      </c>
      <c r="Y19" t="s">
        <v>3</v>
      </c>
      <c r="Z19">
        <v>2839443.2381199999</v>
      </c>
      <c r="AA19" t="s">
        <v>4</v>
      </c>
      <c r="AB19">
        <v>145818.84153100001</v>
      </c>
    </row>
    <row r="20" spans="1:28" x14ac:dyDescent="0.25">
      <c r="A20" t="s">
        <v>13</v>
      </c>
      <c r="B20" t="s">
        <v>10</v>
      </c>
      <c r="C20">
        <v>3125988.3190600001</v>
      </c>
      <c r="D20">
        <v>3127240.8329699999</v>
      </c>
      <c r="E20">
        <v>3131563.5921499999</v>
      </c>
      <c r="F20">
        <v>3125881.44362</v>
      </c>
      <c r="G20">
        <v>3129702.9594000001</v>
      </c>
      <c r="H20">
        <v>3134366.3682499998</v>
      </c>
      <c r="I20">
        <v>3128154.1202400001</v>
      </c>
      <c r="J20">
        <v>3129167.38479</v>
      </c>
      <c r="K20">
        <v>3131188.2247799998</v>
      </c>
      <c r="L20">
        <v>3130594.7151600001</v>
      </c>
      <c r="M20">
        <v>3127156.7914900002</v>
      </c>
      <c r="N20">
        <v>3125141.1501699998</v>
      </c>
      <c r="O20">
        <v>3133265.3643200002</v>
      </c>
      <c r="P20">
        <v>3129699.1332200002</v>
      </c>
      <c r="Q20">
        <v>3130032.0461499998</v>
      </c>
      <c r="R20">
        <v>3131023.5511699999</v>
      </c>
      <c r="S20">
        <v>3132694.0679500001</v>
      </c>
      <c r="T20">
        <v>3132586.7335000001</v>
      </c>
      <c r="U20">
        <v>3128719.9380100002</v>
      </c>
      <c r="V20">
        <v>3130177.4786200002</v>
      </c>
      <c r="Y20" t="s">
        <v>3</v>
      </c>
      <c r="Z20">
        <v>3294439.16921</v>
      </c>
      <c r="AA20" t="s">
        <v>4</v>
      </c>
      <c r="AB20">
        <v>169020.72736600001</v>
      </c>
    </row>
    <row r="21" spans="1:28" x14ac:dyDescent="0.25">
      <c r="A21" t="s">
        <v>14</v>
      </c>
      <c r="B21" t="s">
        <v>10</v>
      </c>
      <c r="C21">
        <v>3189097.2736999998</v>
      </c>
      <c r="D21">
        <v>3186774.88423</v>
      </c>
      <c r="E21">
        <v>3188243.3526400002</v>
      </c>
      <c r="F21">
        <v>3187727.2500900002</v>
      </c>
      <c r="G21">
        <v>3189931.77783</v>
      </c>
      <c r="H21">
        <v>3189514.4711799999</v>
      </c>
      <c r="I21">
        <v>3186794.7193800001</v>
      </c>
      <c r="J21">
        <v>3188183.7938100002</v>
      </c>
      <c r="K21">
        <v>3187647.8645199998</v>
      </c>
      <c r="L21">
        <v>3185902.3819599999</v>
      </c>
      <c r="M21">
        <v>3193313.9988099998</v>
      </c>
      <c r="N21">
        <v>3186695.5460999999</v>
      </c>
      <c r="O21">
        <v>3190329.31427</v>
      </c>
      <c r="P21">
        <v>3186497.2180400002</v>
      </c>
      <c r="Q21">
        <v>3188918.5081799999</v>
      </c>
      <c r="R21">
        <v>3185446.4913400002</v>
      </c>
      <c r="S21">
        <v>3188422.0424600001</v>
      </c>
      <c r="T21">
        <v>3189097.2736999998</v>
      </c>
      <c r="U21">
        <v>3186417.8937300001</v>
      </c>
      <c r="V21">
        <v>3191761.2662300002</v>
      </c>
      <c r="Y21" t="s">
        <v>3</v>
      </c>
      <c r="Z21">
        <v>3356143.0169600002</v>
      </c>
      <c r="AA21" t="s">
        <v>4</v>
      </c>
      <c r="AB21">
        <v>172178.06517399999</v>
      </c>
    </row>
    <row r="23" spans="1:28" x14ac:dyDescent="0.25">
      <c r="A23" t="s">
        <v>18</v>
      </c>
    </row>
    <row r="25" spans="1:28" x14ac:dyDescent="0.25">
      <c r="A25">
        <v>2633596.6822899999</v>
      </c>
      <c r="B25">
        <v>2626230.2439600001</v>
      </c>
      <c r="C25">
        <v>2628189.1898400001</v>
      </c>
      <c r="D25">
        <v>2620161.3612600002</v>
      </c>
      <c r="E25">
        <v>2633554.3500100002</v>
      </c>
      <c r="F25">
        <v>2622237.1601</v>
      </c>
      <c r="G25">
        <v>2630256.6201900002</v>
      </c>
      <c r="H25">
        <v>2636839.1405799999</v>
      </c>
      <c r="I25">
        <v>2624736.6692599999</v>
      </c>
      <c r="J25">
        <v>2628610.8503999999</v>
      </c>
      <c r="K25">
        <v>2636987.67936</v>
      </c>
      <c r="L25">
        <v>2630108.83873</v>
      </c>
      <c r="M25">
        <v>2620852.92894</v>
      </c>
      <c r="N25">
        <v>2629222.4986</v>
      </c>
      <c r="O25">
        <v>2621335.14659</v>
      </c>
      <c r="P25">
        <v>2627409.4743300001</v>
      </c>
      <c r="Q25">
        <v>2633512.0191000002</v>
      </c>
      <c r="R25">
        <v>2595279.58182</v>
      </c>
      <c r="S25">
        <v>2632010.15277</v>
      </c>
      <c r="T25">
        <v>2630974.6521399999</v>
      </c>
      <c r="W25" t="s">
        <v>3</v>
      </c>
      <c r="X25">
        <v>2765373.96001</v>
      </c>
      <c r="Y25" t="s">
        <v>4</v>
      </c>
      <c r="Z25">
        <v>142147.32809200001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8 &amp;&amp; 1 PPN</vt:lpstr>
      <vt:lpstr>summary-results-kvm-gdr-old</vt:lpstr>
      <vt:lpstr>summary-results-kvm-nogdr-old</vt:lpstr>
      <vt:lpstr>LJ-scale</vt:lpstr>
      <vt:lpstr>RHODO-scale</vt:lpstr>
      <vt:lpstr>LJ &amp; RHODO</vt:lpstr>
      <vt:lpstr>LJ-old</vt:lpstr>
      <vt:lpstr>RHODO-old</vt:lpstr>
      <vt:lpstr>GB-old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ajyounge</cp:lastModifiedBy>
  <cp:lastPrinted>2014-08-04T18:59:45Z</cp:lastPrinted>
  <dcterms:created xsi:type="dcterms:W3CDTF">2014-07-28T03:26:15Z</dcterms:created>
  <dcterms:modified xsi:type="dcterms:W3CDTF">2014-08-07T16:55:01Z</dcterms:modified>
</cp:coreProperties>
</file>