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615" yWindow="270" windowWidth="22065" windowHeight="17040" tabRatio="500"/>
  </bookViews>
  <sheets>
    <sheet name="HOOMD" sheetId="2" r:id="rId1"/>
    <sheet name="hoomd_sc_poster.xls" sheetId="1" r:id="rId2"/>
    <sheet name="Sheet1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AE19" i="1" l="1"/>
  <c r="AE18" i="1"/>
  <c r="AE17" i="1"/>
  <c r="AE14" i="1"/>
  <c r="AE13" i="1"/>
  <c r="AE12" i="1"/>
  <c r="A17" i="3"/>
  <c r="N14" i="1"/>
  <c r="D26" i="1" s="1"/>
  <c r="N19" i="1"/>
  <c r="D31" i="1" s="1"/>
  <c r="N17" i="1"/>
  <c r="D29" i="1"/>
  <c r="F29" i="1" s="1"/>
  <c r="N18" i="1"/>
  <c r="D30" i="1" s="1"/>
  <c r="N13" i="1"/>
  <c r="D25" i="1"/>
  <c r="N12" i="1"/>
  <c r="D24" i="1" s="1"/>
  <c r="N9" i="1"/>
  <c r="C31" i="1" s="1"/>
  <c r="N8" i="1"/>
  <c r="C30" i="1"/>
  <c r="F30" i="1" s="1"/>
  <c r="N7" i="1"/>
  <c r="C29" i="1"/>
  <c r="N4" i="1"/>
  <c r="C26" i="1" s="1"/>
  <c r="N3" i="1"/>
  <c r="C25" i="1"/>
  <c r="N2" i="1"/>
  <c r="C24" i="1" s="1"/>
  <c r="F24" i="1" s="1"/>
  <c r="F26" i="1" l="1"/>
  <c r="G26" i="1" s="1"/>
  <c r="F25" i="1"/>
  <c r="F31" i="1"/>
  <c r="D34" i="1"/>
  <c r="C34" i="1"/>
  <c r="C17" i="3"/>
</calcChain>
</file>

<file path=xl/sharedStrings.xml><?xml version="1.0" encoding="utf-8"?>
<sst xmlns="http://schemas.openxmlformats.org/spreadsheetml/2006/main" count="40" uniqueCount="16">
  <si>
    <t>VM GPUDirect</t>
  </si>
  <si>
    <t>VM No GPUDirect</t>
  </si>
  <si>
    <t>liquid 256000 particles</t>
  </si>
  <si>
    <t>Average TPS</t>
  </si>
  <si>
    <t>N GPUs/Nodes</t>
  </si>
  <si>
    <t>Base GPUDirect</t>
  </si>
  <si>
    <t>Base No GPUDirect</t>
  </si>
  <si>
    <t>Relative Performance</t>
  </si>
  <si>
    <t>KVM</t>
  </si>
  <si>
    <t>Base</t>
  </si>
  <si>
    <t>KVM/Base</t>
  </si>
  <si>
    <t>GPUDirect</t>
  </si>
  <si>
    <t>No GPUDirect</t>
  </si>
  <si>
    <t>GDR Effect</t>
  </si>
  <si>
    <t>Efficiency</t>
  </si>
  <si>
    <t>Original Data without NUMA affinity 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</si>
</sst>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9440"/>
        <c:axId val="130512000"/>
      </c:scatterChart>
      <c:valAx>
        <c:axId val="130509440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12000"/>
        <c:crosses val="autoZero"/>
        <c:crossBetween val="midCat"/>
        <c:majorUnit val="1"/>
      </c:valAx>
      <c:valAx>
        <c:axId val="130512000"/>
        <c:scaling>
          <c:orientation val="minMax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09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541250175362733"/>
          <c:y val="0.60062459987068462"/>
          <c:w val="0.27621273455199047"/>
          <c:h val="0.239648873586209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>
          <a:glow>
            <a:schemeClr val="accent1"/>
          </a:glow>
        </a:effectLst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(Higher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GPUDirect</c:v>
          </c:tx>
          <c:invertIfNegative val="0"/>
          <c:cat>
            <c:numRef>
              <c:f>hoomd_sc_poster.xls!$B$24:$B$26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hoomd_sc_poster.xls!$F$24:$F$26</c:f>
              <c:numCache>
                <c:formatCode>General</c:formatCode>
                <c:ptCount val="3"/>
                <c:pt idx="0">
                  <c:v>0.99677651808715739</c:v>
                </c:pt>
                <c:pt idx="1">
                  <c:v>0.99042174616280443</c:v>
                </c:pt>
                <c:pt idx="2">
                  <c:v>0.98488778315933978</c:v>
                </c:pt>
              </c:numCache>
            </c:numRef>
          </c:val>
        </c:ser>
        <c:ser>
          <c:idx val="1"/>
          <c:order val="1"/>
          <c:tx>
            <c:v>No GPUDirect</c:v>
          </c:tx>
          <c:invertIfNegative val="0"/>
          <c:val>
            <c:numRef>
              <c:f>hoomd_sc_poster.xls!$F$29:$F$31</c:f>
              <c:numCache>
                <c:formatCode>General</c:formatCode>
                <c:ptCount val="3"/>
                <c:pt idx="0">
                  <c:v>1.000080771632317</c:v>
                </c:pt>
                <c:pt idx="1">
                  <c:v>0.98980156505152617</c:v>
                </c:pt>
                <c:pt idx="2">
                  <c:v>0.98388727706881984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43488"/>
        <c:axId val="133353472"/>
      </c:barChart>
      <c:catAx>
        <c:axId val="1333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53472"/>
        <c:crosses val="autoZero"/>
        <c:auto val="1"/>
        <c:lblAlgn val="ctr"/>
        <c:lblOffset val="100"/>
        <c:noMultiLvlLbl val="0"/>
      </c:catAx>
      <c:valAx>
        <c:axId val="133353472"/>
        <c:scaling>
          <c:orientation val="minMax"/>
          <c:min val="0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1792"/>
        <c:axId val="133444352"/>
      </c:scatterChart>
      <c:valAx>
        <c:axId val="133441792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44352"/>
        <c:crosses val="autoZero"/>
        <c:crossBetween val="midCat"/>
        <c:majorUnit val="1"/>
      </c:valAx>
      <c:valAx>
        <c:axId val="13344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4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236" cy="6279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33</xdr:row>
      <xdr:rowOff>168275</xdr:rowOff>
    </xdr:from>
    <xdr:to>
      <xdr:col>11</xdr:col>
      <xdr:colOff>53975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A19" workbookViewId="0">
      <selection activeCell="G26" sqref="G26"/>
    </sheetView>
  </sheetViews>
  <sheetFormatPr defaultColWidth="11" defaultRowHeight="15" x14ac:dyDescent="0.25"/>
  <cols>
    <col min="1" max="1" width="19.625" bestFit="1" customWidth="1"/>
    <col min="18" max="18" width="19.625" bestFit="1" customWidth="1"/>
  </cols>
  <sheetData>
    <row r="1" spans="1:31" x14ac:dyDescent="0.25">
      <c r="A1" t="s">
        <v>0</v>
      </c>
      <c r="B1" t="s">
        <v>4</v>
      </c>
      <c r="N1" t="s">
        <v>3</v>
      </c>
    </row>
    <row r="2" spans="1:31" x14ac:dyDescent="0.25">
      <c r="A2" t="s">
        <v>2</v>
      </c>
      <c r="B2">
        <v>1</v>
      </c>
      <c r="C2">
        <v>248.37369000000001</v>
      </c>
      <c r="D2">
        <v>246.35419999999999</v>
      </c>
      <c r="E2">
        <v>249.24906999999999</v>
      </c>
      <c r="F2">
        <v>249.03274999999999</v>
      </c>
      <c r="G2">
        <v>247.06171000000001</v>
      </c>
      <c r="H2">
        <v>248.25153</v>
      </c>
      <c r="I2">
        <v>248.60813999999999</v>
      </c>
      <c r="J2">
        <v>248.55859000000001</v>
      </c>
      <c r="K2">
        <v>248.60534999999999</v>
      </c>
      <c r="L2">
        <v>248.56808000000001</v>
      </c>
      <c r="N2">
        <f>AVERAGE(C2:L2)</f>
        <v>248.266311</v>
      </c>
    </row>
    <row r="3" spans="1:31" x14ac:dyDescent="0.25">
      <c r="A3" t="s">
        <v>2</v>
      </c>
      <c r="B3">
        <v>2</v>
      </c>
      <c r="C3">
        <v>430.30291999999997</v>
      </c>
      <c r="D3">
        <v>430.51058999999998</v>
      </c>
      <c r="E3">
        <v>426.93734999999998</v>
      </c>
      <c r="F3">
        <v>428.77744000000001</v>
      </c>
      <c r="G3">
        <v>431.10079999999999</v>
      </c>
      <c r="H3">
        <v>430.67293999999998</v>
      </c>
      <c r="I3">
        <v>429.62365999999997</v>
      </c>
      <c r="J3">
        <v>427.27399000000003</v>
      </c>
      <c r="K3">
        <v>427.43533000000002</v>
      </c>
      <c r="L3">
        <v>430.65087999999997</v>
      </c>
      <c r="N3">
        <f>AVERAGE(C3:L3)</f>
        <v>429.32858999999996</v>
      </c>
    </row>
    <row r="4" spans="1:31" x14ac:dyDescent="0.25">
      <c r="A4" t="s">
        <v>2</v>
      </c>
      <c r="B4">
        <v>4</v>
      </c>
      <c r="C4">
        <v>725.47717</v>
      </c>
      <c r="D4">
        <v>731.37018</v>
      </c>
      <c r="E4">
        <v>728.11414000000002</v>
      </c>
      <c r="F4">
        <v>726.54700000000003</v>
      </c>
      <c r="G4">
        <v>727.19690000000003</v>
      </c>
      <c r="H4">
        <v>730.49854000000005</v>
      </c>
      <c r="I4">
        <v>731.33672999999999</v>
      </c>
      <c r="J4">
        <v>729.96966999999995</v>
      </c>
      <c r="K4">
        <v>728.76568999999995</v>
      </c>
      <c r="L4">
        <v>723.97802999999999</v>
      </c>
      <c r="N4">
        <f>AVERAGE(C4:L4)</f>
        <v>728.32540499999993</v>
      </c>
    </row>
    <row r="6" spans="1:31" x14ac:dyDescent="0.25">
      <c r="A6" t="s">
        <v>1</v>
      </c>
    </row>
    <row r="7" spans="1:31" x14ac:dyDescent="0.25">
      <c r="A7" t="s">
        <v>2</v>
      </c>
      <c r="B7">
        <v>1</v>
      </c>
      <c r="C7">
        <v>248.39718999999999</v>
      </c>
      <c r="D7">
        <v>248.82333</v>
      </c>
      <c r="E7">
        <v>249.05614</v>
      </c>
      <c r="F7">
        <v>246.36269999999999</v>
      </c>
      <c r="G7">
        <v>248.68893</v>
      </c>
      <c r="H7">
        <v>248.57379</v>
      </c>
      <c r="I7">
        <v>248.90823</v>
      </c>
      <c r="J7">
        <v>248.76635999999999</v>
      </c>
      <c r="K7">
        <v>248.73737</v>
      </c>
      <c r="L7">
        <v>248.42229</v>
      </c>
      <c r="N7">
        <f>AVERAGE(C7:L7)</f>
        <v>248.47363299999998</v>
      </c>
    </row>
    <row r="8" spans="1:31" x14ac:dyDescent="0.25">
      <c r="A8" t="s">
        <v>2</v>
      </c>
      <c r="B8">
        <v>2</v>
      </c>
      <c r="C8">
        <v>410.05874999999997</v>
      </c>
      <c r="D8">
        <v>409.88452000000001</v>
      </c>
      <c r="E8">
        <v>410.45114000000001</v>
      </c>
      <c r="F8">
        <v>410.55948000000001</v>
      </c>
      <c r="G8">
        <v>409.60861</v>
      </c>
      <c r="H8">
        <v>411.19641000000001</v>
      </c>
      <c r="I8">
        <v>410.49371000000002</v>
      </c>
      <c r="J8">
        <v>409.25680999999997</v>
      </c>
      <c r="K8">
        <v>409.36212</v>
      </c>
      <c r="L8">
        <v>410.72982999999999</v>
      </c>
      <c r="N8">
        <f>AVERAGE(C8:L8)</f>
        <v>410.16013800000002</v>
      </c>
    </row>
    <row r="9" spans="1:31" x14ac:dyDescent="0.25">
      <c r="A9" t="s">
        <v>2</v>
      </c>
      <c r="B9">
        <v>4</v>
      </c>
      <c r="C9">
        <v>662.24567000000002</v>
      </c>
      <c r="D9">
        <v>666.27228000000002</v>
      </c>
      <c r="E9">
        <v>663.41998000000001</v>
      </c>
      <c r="F9">
        <v>659.75774999999999</v>
      </c>
      <c r="G9">
        <v>661.10742000000005</v>
      </c>
      <c r="H9">
        <v>663.27277000000004</v>
      </c>
      <c r="I9">
        <v>659.89104999999995</v>
      </c>
      <c r="J9">
        <v>656.75127999999995</v>
      </c>
      <c r="K9">
        <v>665.40125</v>
      </c>
      <c r="L9">
        <v>663.28650000000005</v>
      </c>
      <c r="N9">
        <f>AVERAGE(C9:L9)</f>
        <v>662.14059499999996</v>
      </c>
    </row>
    <row r="10" spans="1:31" x14ac:dyDescent="0.25">
      <c r="R10" t="s">
        <v>15</v>
      </c>
    </row>
    <row r="11" spans="1:31" x14ac:dyDescent="0.25">
      <c r="A11" t="s">
        <v>5</v>
      </c>
      <c r="R11" t="s">
        <v>5</v>
      </c>
    </row>
    <row r="12" spans="1:31" x14ac:dyDescent="0.25">
      <c r="A12" t="s">
        <v>2</v>
      </c>
      <c r="B12">
        <v>1</v>
      </c>
      <c r="C12">
        <v>248.3134</v>
      </c>
      <c r="D12">
        <v>249.09744000000001</v>
      </c>
      <c r="E12">
        <v>249.38873000000001</v>
      </c>
      <c r="F12">
        <v>249.26526999999999</v>
      </c>
      <c r="G12">
        <v>249.02232000000001</v>
      </c>
      <c r="H12">
        <v>249.04156</v>
      </c>
      <c r="I12">
        <v>248.71849</v>
      </c>
      <c r="J12">
        <v>248.85436999999999</v>
      </c>
      <c r="K12">
        <v>249.60667000000001</v>
      </c>
      <c r="L12">
        <v>249.38355999999999</v>
      </c>
      <c r="N12">
        <f>AVERAGE(C12:L12)</f>
        <v>249.06918100000001</v>
      </c>
      <c r="R12" t="s">
        <v>2</v>
      </c>
      <c r="S12">
        <v>1</v>
      </c>
      <c r="T12">
        <v>249.14304999999999</v>
      </c>
      <c r="U12">
        <v>249.49540999999999</v>
      </c>
      <c r="V12">
        <v>249.73482000000001</v>
      </c>
      <c r="W12">
        <v>248.99205000000001</v>
      </c>
      <c r="X12">
        <v>248.90101999999999</v>
      </c>
      <c r="Y12">
        <v>249.3905</v>
      </c>
      <c r="Z12">
        <v>247.6163</v>
      </c>
      <c r="AA12">
        <v>249.13714999999999</v>
      </c>
      <c r="AB12">
        <v>248.98679999999999</v>
      </c>
      <c r="AC12">
        <v>248.80553</v>
      </c>
      <c r="AE12">
        <f>AVERAGE(T12:AC12)</f>
        <v>249.02026300000003</v>
      </c>
    </row>
    <row r="13" spans="1:31" x14ac:dyDescent="0.25">
      <c r="A13" t="s">
        <v>2</v>
      </c>
      <c r="B13">
        <v>2</v>
      </c>
      <c r="C13">
        <v>434.42077999999998</v>
      </c>
      <c r="D13">
        <v>432.22197999999997</v>
      </c>
      <c r="E13">
        <v>434.47708</v>
      </c>
      <c r="F13">
        <v>434.11032</v>
      </c>
      <c r="G13">
        <v>433.19589000000002</v>
      </c>
      <c r="H13">
        <v>432.76071000000002</v>
      </c>
      <c r="I13">
        <v>434.84213</v>
      </c>
      <c r="J13">
        <v>433.24527</v>
      </c>
      <c r="K13">
        <v>431.34755999999999</v>
      </c>
      <c r="L13">
        <v>434.18405000000001</v>
      </c>
      <c r="N13">
        <f>AVERAGE(C13:L13)</f>
        <v>433.48057699999998</v>
      </c>
      <c r="R13" t="s">
        <v>2</v>
      </c>
      <c r="S13">
        <v>2</v>
      </c>
      <c r="T13">
        <v>432.11536000000001</v>
      </c>
      <c r="U13">
        <v>431.46172999999999</v>
      </c>
      <c r="V13">
        <v>432.4599</v>
      </c>
      <c r="W13">
        <v>429.96161000000001</v>
      </c>
      <c r="X13">
        <v>432.26623999999998</v>
      </c>
      <c r="Y13">
        <v>430.41298999999998</v>
      </c>
      <c r="Z13">
        <v>432.35552999999999</v>
      </c>
      <c r="AA13">
        <v>431.14224000000002</v>
      </c>
      <c r="AB13">
        <v>431.87598000000003</v>
      </c>
      <c r="AC13">
        <v>431.80106000000001</v>
      </c>
      <c r="AE13">
        <f>AVERAGE(T13:AC13)</f>
        <v>431.585264</v>
      </c>
    </row>
    <row r="14" spans="1:31" x14ac:dyDescent="0.25">
      <c r="A14" t="s">
        <v>2</v>
      </c>
      <c r="B14">
        <v>4</v>
      </c>
      <c r="C14">
        <v>737.16417999999999</v>
      </c>
      <c r="D14">
        <v>742.34869000000003</v>
      </c>
      <c r="E14">
        <v>733.39837999999997</v>
      </c>
      <c r="F14">
        <v>736.77648999999997</v>
      </c>
      <c r="G14">
        <v>740.22997999999995</v>
      </c>
      <c r="H14">
        <v>743.35619999999994</v>
      </c>
      <c r="I14">
        <v>734.98621000000003</v>
      </c>
      <c r="J14">
        <v>733.76074000000006</v>
      </c>
      <c r="K14">
        <v>745.38103999999998</v>
      </c>
      <c r="L14">
        <v>747.60712000000001</v>
      </c>
      <c r="N14">
        <f>AVERAGE(C14:L14)</f>
        <v>739.50090299999999</v>
      </c>
      <c r="R14" t="s">
        <v>2</v>
      </c>
      <c r="S14">
        <v>4</v>
      </c>
      <c r="T14">
        <v>736.50165000000004</v>
      </c>
      <c r="U14">
        <v>735.96405000000004</v>
      </c>
      <c r="V14">
        <v>729.66723999999999</v>
      </c>
      <c r="W14">
        <v>738.36023</v>
      </c>
      <c r="X14">
        <v>727.90319999999997</v>
      </c>
      <c r="Y14">
        <v>731.66956000000005</v>
      </c>
      <c r="Z14">
        <v>740.24761999999998</v>
      </c>
      <c r="AA14">
        <v>732.15557999999999</v>
      </c>
      <c r="AB14">
        <v>735.17882999999995</v>
      </c>
      <c r="AC14">
        <v>735.51684999999998</v>
      </c>
      <c r="AE14">
        <f>AVERAGE(T14:AC14)</f>
        <v>734.31648100000007</v>
      </c>
    </row>
    <row r="16" spans="1:31" x14ac:dyDescent="0.25">
      <c r="A16" t="s">
        <v>6</v>
      </c>
      <c r="R16" t="s">
        <v>6</v>
      </c>
    </row>
    <row r="17" spans="1:31" x14ac:dyDescent="0.25">
      <c r="A17" t="s">
        <v>2</v>
      </c>
      <c r="B17">
        <v>1</v>
      </c>
      <c r="C17">
        <v>248.83096</v>
      </c>
      <c r="D17">
        <v>248.81268</v>
      </c>
      <c r="E17">
        <v>246.14926</v>
      </c>
      <c r="F17">
        <v>248.85329999999999</v>
      </c>
      <c r="G17">
        <v>248.82223999999999</v>
      </c>
      <c r="H17">
        <v>249.08046999999999</v>
      </c>
      <c r="I17">
        <v>249.78268</v>
      </c>
      <c r="J17">
        <v>249.00771</v>
      </c>
      <c r="K17">
        <v>248.87549000000001</v>
      </c>
      <c r="L17">
        <v>246.32086000000001</v>
      </c>
      <c r="N17">
        <f>AVERAGE(C17:L17)</f>
        <v>248.45356499999997</v>
      </c>
      <c r="R17" t="s">
        <v>2</v>
      </c>
      <c r="S17">
        <v>1</v>
      </c>
      <c r="T17">
        <v>249.50987000000001</v>
      </c>
      <c r="U17">
        <v>248.67398</v>
      </c>
      <c r="V17">
        <v>249.30963</v>
      </c>
      <c r="W17">
        <v>249.55518000000001</v>
      </c>
      <c r="X17">
        <v>249.29490999999999</v>
      </c>
      <c r="Y17">
        <v>248.96744000000001</v>
      </c>
      <c r="Z17">
        <v>248.56881999999999</v>
      </c>
      <c r="AA17">
        <v>248.84338</v>
      </c>
      <c r="AB17">
        <v>248.78201000000001</v>
      </c>
      <c r="AC17">
        <v>249.21441999999999</v>
      </c>
      <c r="AE17">
        <f>AVERAGE(T17:AC17)</f>
        <v>249.07196399999998</v>
      </c>
    </row>
    <row r="18" spans="1:31" x14ac:dyDescent="0.25">
      <c r="A18" t="s">
        <v>2</v>
      </c>
      <c r="B18">
        <v>2</v>
      </c>
      <c r="C18">
        <v>415.00731999999999</v>
      </c>
      <c r="D18">
        <v>415.46298000000002</v>
      </c>
      <c r="E18">
        <v>415.01083</v>
      </c>
      <c r="F18">
        <v>414.76821999999999</v>
      </c>
      <c r="G18">
        <v>413.58632999999998</v>
      </c>
      <c r="H18">
        <v>412.74756000000002</v>
      </c>
      <c r="I18">
        <v>413.71735000000001</v>
      </c>
      <c r="J18">
        <v>414.92498999999998</v>
      </c>
      <c r="K18">
        <v>414.63824</v>
      </c>
      <c r="L18">
        <v>413.99847</v>
      </c>
      <c r="N18">
        <f>AVERAGE(C18:L18)</f>
        <v>414.3862289999999</v>
      </c>
      <c r="R18" t="s">
        <v>2</v>
      </c>
      <c r="S18">
        <v>2</v>
      </c>
      <c r="T18">
        <v>412.01607999999999</v>
      </c>
      <c r="U18">
        <v>410.69580000000002</v>
      </c>
      <c r="V18">
        <v>411.20731000000001</v>
      </c>
      <c r="W18">
        <v>411.6105</v>
      </c>
      <c r="X18">
        <v>413.1936</v>
      </c>
      <c r="Y18">
        <v>413.40329000000003</v>
      </c>
      <c r="Z18">
        <v>412.54653999999999</v>
      </c>
      <c r="AA18">
        <v>411.73450000000003</v>
      </c>
      <c r="AB18">
        <v>410.78708</v>
      </c>
      <c r="AC18">
        <v>412.11840999999998</v>
      </c>
      <c r="AE18">
        <f>AVERAGE(T18:AC18)</f>
        <v>411.93131099999999</v>
      </c>
    </row>
    <row r="19" spans="1:31" x14ac:dyDescent="0.25">
      <c r="A19" t="s">
        <v>2</v>
      </c>
      <c r="B19">
        <v>4</v>
      </c>
      <c r="C19">
        <v>670.81091000000004</v>
      </c>
      <c r="D19">
        <v>674.07903999999996</v>
      </c>
      <c r="E19">
        <v>671.27161000000001</v>
      </c>
      <c r="F19">
        <v>674.17804000000001</v>
      </c>
      <c r="G19">
        <v>675.46722</v>
      </c>
      <c r="H19">
        <v>672.48364000000004</v>
      </c>
      <c r="I19">
        <v>670.45117000000005</v>
      </c>
      <c r="J19">
        <v>672.98346000000004</v>
      </c>
      <c r="K19">
        <v>675.96649000000002</v>
      </c>
      <c r="L19">
        <v>672.15044999999998</v>
      </c>
      <c r="N19">
        <f>AVERAGE(C19:L19)</f>
        <v>672.98420300000009</v>
      </c>
      <c r="R19" t="s">
        <v>2</v>
      </c>
      <c r="S19">
        <v>4</v>
      </c>
      <c r="T19">
        <v>668.30205999999998</v>
      </c>
      <c r="U19">
        <v>673.18053999999995</v>
      </c>
      <c r="V19">
        <v>670.97784000000001</v>
      </c>
      <c r="W19">
        <v>666.96813999999995</v>
      </c>
      <c r="X19">
        <v>673.01886000000002</v>
      </c>
      <c r="Y19">
        <v>675.07781999999997</v>
      </c>
      <c r="Z19">
        <v>673.59454000000005</v>
      </c>
      <c r="AA19">
        <v>669.44452000000001</v>
      </c>
      <c r="AB19">
        <v>674.13158999999996</v>
      </c>
      <c r="AC19">
        <v>670.37676999999996</v>
      </c>
      <c r="AE19">
        <f>AVERAGE(T19:AC19)</f>
        <v>671.50726800000007</v>
      </c>
    </row>
    <row r="23" spans="1:31" x14ac:dyDescent="0.25">
      <c r="A23" t="s">
        <v>7</v>
      </c>
      <c r="C23" t="s">
        <v>8</v>
      </c>
      <c r="D23" t="s">
        <v>9</v>
      </c>
      <c r="F23" t="s">
        <v>10</v>
      </c>
    </row>
    <row r="24" spans="1:31" x14ac:dyDescent="0.25">
      <c r="A24" t="s">
        <v>11</v>
      </c>
      <c r="B24">
        <v>1</v>
      </c>
      <c r="C24">
        <f>N2</f>
        <v>248.266311</v>
      </c>
      <c r="D24">
        <f>N12</f>
        <v>249.06918100000001</v>
      </c>
      <c r="F24">
        <f>C24/D24</f>
        <v>0.99677651808715739</v>
      </c>
    </row>
    <row r="25" spans="1:31" x14ac:dyDescent="0.25">
      <c r="B25">
        <v>2</v>
      </c>
      <c r="C25">
        <f>N3</f>
        <v>429.32858999999996</v>
      </c>
      <c r="D25">
        <f>N13</f>
        <v>433.48057699999998</v>
      </c>
      <c r="F25">
        <f>C25/D25</f>
        <v>0.99042174616280443</v>
      </c>
    </row>
    <row r="26" spans="1:31" x14ac:dyDescent="0.25">
      <c r="B26">
        <v>4</v>
      </c>
      <c r="C26">
        <f>N4</f>
        <v>728.32540499999993</v>
      </c>
      <c r="D26">
        <f>N14</f>
        <v>739.50090299999999</v>
      </c>
      <c r="F26">
        <f>C26/D26</f>
        <v>0.98488778315933978</v>
      </c>
      <c r="G26">
        <f>(1-F26) * 100</f>
        <v>1.511221684066022</v>
      </c>
    </row>
    <row r="28" spans="1:31" x14ac:dyDescent="0.25">
      <c r="A28" t="s">
        <v>7</v>
      </c>
      <c r="C28" t="s">
        <v>8</v>
      </c>
      <c r="D28" t="s">
        <v>9</v>
      </c>
      <c r="F28" t="s">
        <v>10</v>
      </c>
    </row>
    <row r="29" spans="1:31" x14ac:dyDescent="0.25">
      <c r="A29" t="s">
        <v>12</v>
      </c>
      <c r="B29">
        <v>1</v>
      </c>
      <c r="C29">
        <f>N7</f>
        <v>248.47363299999998</v>
      </c>
      <c r="D29">
        <f>N17</f>
        <v>248.45356499999997</v>
      </c>
      <c r="F29">
        <f>C29/D29</f>
        <v>1.000080771632317</v>
      </c>
    </row>
    <row r="30" spans="1:31" x14ac:dyDescent="0.25">
      <c r="B30">
        <v>2</v>
      </c>
      <c r="C30">
        <f>N8</f>
        <v>410.16013800000002</v>
      </c>
      <c r="D30">
        <f>N18</f>
        <v>414.3862289999999</v>
      </c>
      <c r="F30">
        <f>C30/D30</f>
        <v>0.98980156505152617</v>
      </c>
    </row>
    <row r="31" spans="1:31" x14ac:dyDescent="0.25">
      <c r="B31">
        <v>4</v>
      </c>
      <c r="C31">
        <f>N9</f>
        <v>662.14059499999996</v>
      </c>
      <c r="D31">
        <f>N19</f>
        <v>672.98420300000009</v>
      </c>
      <c r="F31">
        <f>C31/D31</f>
        <v>0.98388727706881984</v>
      </c>
    </row>
    <row r="33" spans="3:4" x14ac:dyDescent="0.25">
      <c r="C33" t="s">
        <v>13</v>
      </c>
      <c r="D33" t="s">
        <v>13</v>
      </c>
    </row>
    <row r="34" spans="3:4" x14ac:dyDescent="0.25">
      <c r="C34">
        <f>C31/C26</f>
        <v>0.90912741812157438</v>
      </c>
      <c r="D34">
        <f>D31/D26</f>
        <v>0.91005190158638671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11" defaultRowHeight="15" x14ac:dyDescent="0.25"/>
  <sheetData>
    <row r="1" spans="1:1" x14ac:dyDescent="0.25">
      <c r="A1">
        <v>737.16417999999999</v>
      </c>
    </row>
    <row r="2" spans="1:1" x14ac:dyDescent="0.25">
      <c r="A2">
        <v>742.34869000000003</v>
      </c>
    </row>
    <row r="3" spans="1:1" x14ac:dyDescent="0.25">
      <c r="A3">
        <v>733.39837999999997</v>
      </c>
    </row>
    <row r="4" spans="1:1" x14ac:dyDescent="0.25">
      <c r="A4">
        <v>736.77648999999997</v>
      </c>
    </row>
    <row r="5" spans="1:1" x14ac:dyDescent="0.25">
      <c r="A5">
        <v>740.22997999999995</v>
      </c>
    </row>
    <row r="6" spans="1:1" x14ac:dyDescent="0.25">
      <c r="A6">
        <v>743.35619999999994</v>
      </c>
    </row>
    <row r="7" spans="1:1" x14ac:dyDescent="0.25">
      <c r="A7">
        <v>734.98621000000003</v>
      </c>
    </row>
    <row r="8" spans="1:1" x14ac:dyDescent="0.25">
      <c r="A8">
        <v>733.76074000000006</v>
      </c>
    </row>
    <row r="9" spans="1:1" x14ac:dyDescent="0.25">
      <c r="A9">
        <v>745.38103999999998</v>
      </c>
    </row>
    <row r="10" spans="1:1" x14ac:dyDescent="0.25">
      <c r="A10">
        <v>747.60712000000001</v>
      </c>
    </row>
    <row r="17" spans="1:3" x14ac:dyDescent="0.25">
      <c r="A17">
        <f>AVERAGE(A1:A10)</f>
        <v>739.50090299999999</v>
      </c>
      <c r="B17" t="s">
        <v>14</v>
      </c>
      <c r="C17">
        <f>hoomd_sc_poster.xls!N4/A17</f>
        <v>0.98488778315933978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hoomd_sc_poster.xls</vt:lpstr>
      <vt:lpstr>Sheet1</vt:lpstr>
      <vt:lpstr>Sheet2</vt:lpstr>
      <vt:lpstr>HOOMD</vt:lpstr>
    </vt:vector>
  </TitlesOfParts>
  <Company>USC/ISI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Walters</dc:creator>
  <cp:lastModifiedBy>ajyounge</cp:lastModifiedBy>
  <cp:lastPrinted>2014-08-04T18:54:26Z</cp:lastPrinted>
  <dcterms:created xsi:type="dcterms:W3CDTF">2014-07-29T17:46:05Z</dcterms:created>
  <dcterms:modified xsi:type="dcterms:W3CDTF">2015-02-11T13:32:21Z</dcterms:modified>
</cp:coreProperties>
</file>