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drewkim/Desktop/Documentation/"/>
    </mc:Choice>
  </mc:AlternateContent>
  <bookViews>
    <workbookView xWindow="1160" yWindow="2000" windowWidth="38400" windowHeight="22540" tabRatio="500" activeTab="1"/>
  </bookViews>
  <sheets>
    <sheet name="KNN" sheetId="1" r:id="rId1"/>
    <sheet name="Threshol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1" l="1"/>
  <c r="B3" i="1"/>
  <c r="G4" i="1"/>
  <c r="G5" i="1"/>
  <c r="G10" i="1"/>
  <c r="G11" i="1"/>
  <c r="G12" i="1"/>
  <c r="G17" i="1"/>
  <c r="G18" i="1"/>
  <c r="G19" i="1"/>
  <c r="G24" i="1"/>
  <c r="G25" i="1"/>
  <c r="G26" i="1"/>
  <c r="G33" i="1"/>
  <c r="G34" i="1"/>
  <c r="G35" i="1"/>
  <c r="G40" i="1"/>
  <c r="G41" i="1"/>
  <c r="G42" i="1"/>
  <c r="G3" i="1"/>
  <c r="E3" i="1"/>
  <c r="F41" i="1"/>
  <c r="D4" i="1"/>
  <c r="F4" i="1"/>
  <c r="D5" i="1"/>
  <c r="F5" i="1"/>
  <c r="F9" i="1"/>
  <c r="B10" i="1"/>
  <c r="D10" i="1"/>
  <c r="E10" i="1"/>
  <c r="F10" i="1"/>
  <c r="F11" i="1"/>
  <c r="F12" i="1"/>
  <c r="F16" i="1"/>
  <c r="B17" i="1"/>
  <c r="D17" i="1"/>
  <c r="E17" i="1"/>
  <c r="F17" i="1"/>
  <c r="F18" i="1"/>
  <c r="F19" i="1"/>
  <c r="F23" i="1"/>
  <c r="B24" i="1"/>
  <c r="D24" i="1"/>
  <c r="E24" i="1"/>
  <c r="F24" i="1"/>
  <c r="F25" i="1"/>
  <c r="F26" i="1"/>
  <c r="F32" i="1"/>
  <c r="B33" i="1"/>
  <c r="D33" i="1"/>
  <c r="E33" i="1"/>
  <c r="F33" i="1"/>
  <c r="F34" i="1"/>
  <c r="F35" i="1"/>
  <c r="F39" i="1"/>
  <c r="D40" i="1"/>
  <c r="E40" i="1"/>
  <c r="F40" i="1"/>
  <c r="F42" i="1"/>
  <c r="D3" i="1"/>
  <c r="F3" i="1"/>
  <c r="D2" i="1"/>
</calcChain>
</file>

<file path=xl/sharedStrings.xml><?xml version="1.0" encoding="utf-8"?>
<sst xmlns="http://schemas.openxmlformats.org/spreadsheetml/2006/main" count="99" uniqueCount="40">
  <si>
    <t>CPU Timings</t>
  </si>
  <si>
    <t>GPU Timings</t>
  </si>
  <si>
    <t>Training Set Creation</t>
  </si>
  <si>
    <t>Single Pixel Classification</t>
  </si>
  <si>
    <t>Program Runtime</t>
  </si>
  <si>
    <t>Total Pixel Classification</t>
  </si>
  <si>
    <t>Input Image Size</t>
  </si>
  <si>
    <t>Test Information</t>
  </si>
  <si>
    <t>K Value</t>
  </si>
  <si>
    <t>Training Set Size (Pixels)</t>
  </si>
  <si>
    <t>(Seconds)</t>
  </si>
  <si>
    <t>ID</t>
  </si>
  <si>
    <t>Average Single Pixel Classification</t>
  </si>
  <si>
    <t>Input Image Size (Pixels)</t>
  </si>
  <si>
    <t>BIGGER TRAINING SET</t>
  </si>
  <si>
    <t>BASE TEST</t>
  </si>
  <si>
    <t>BIGGER INPUT</t>
  </si>
  <si>
    <t>NOTES</t>
  </si>
  <si>
    <t>Used PartA/s10.jpg as Training</t>
  </si>
  <si>
    <t>Used PartC/c1.jpg as Input</t>
  </si>
  <si>
    <t>Used PartC/c6.jpg as Input</t>
  </si>
  <si>
    <t>Used PartA/s17.jpg as Training</t>
  </si>
  <si>
    <t>Legend</t>
  </si>
  <si>
    <t>Yellow</t>
  </si>
  <si>
    <t>Baseline Test</t>
  </si>
  <si>
    <t>Blue</t>
  </si>
  <si>
    <t>Large Training Set Test</t>
  </si>
  <si>
    <t>Green</t>
  </si>
  <si>
    <t>Large Input Image Test</t>
  </si>
  <si>
    <t>Difference</t>
  </si>
  <si>
    <t>GPU Timings knn2</t>
  </si>
  <si>
    <t>Run 1</t>
  </si>
  <si>
    <t>Run 2</t>
  </si>
  <si>
    <t>Run 3</t>
  </si>
  <si>
    <t>Run 4</t>
  </si>
  <si>
    <t>Performance Increase</t>
  </si>
  <si>
    <t>CPU</t>
  </si>
  <si>
    <t>GPU</t>
  </si>
  <si>
    <t>Binary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</si>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</sst>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3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2" fillId="0" borderId="0" xfId="0" applyFont="1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Basline</a:t>
            </a:r>
            <a:r>
              <a:rPr lang="en-US" baseline="0"/>
              <a:t> Benchmark with Different k Values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CPU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(KNN!$B$4,KNN!$B$11,KNN!$B$18,KNN!$B$25)</c:f>
              <c:numCache>
                <c:formatCode>General</c:formatCode>
                <c:ptCount val="4"/>
                <c:pt idx="0">
                  <c:v>3.0</c:v>
                </c:pt>
                <c:pt idx="1">
                  <c:v>7.0</c:v>
                </c:pt>
                <c:pt idx="2">
                  <c:v>11.0</c:v>
                </c:pt>
                <c:pt idx="3">
                  <c:v>15.0</c:v>
                </c:pt>
              </c:numCache>
            </c:numRef>
          </c:cat>
          <c:val>
            <c:numRef>
              <c:f>(KNN!$D$4,KNN!$D$11,KNN!$D$18,KNN!$D$25)</c:f>
              <c:numCache>
                <c:formatCode>General</c:formatCode>
                <c:ptCount val="4"/>
                <c:pt idx="0">
                  <c:v>791.62555225</c:v>
                </c:pt>
                <c:pt idx="1">
                  <c:v>788.613478</c:v>
                </c:pt>
                <c:pt idx="2">
                  <c:v>791.317087</c:v>
                </c:pt>
                <c:pt idx="3">
                  <c:v>793.82116</c:v>
                </c:pt>
              </c:numCache>
            </c:numRef>
          </c:val>
        </c:ser>
        <c:ser>
          <c:idx val="1"/>
          <c:order val="1"/>
          <c:tx>
            <c:v>GPU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(KNN!$B$4,KNN!$B$11,KNN!$B$18,KNN!$B$25)</c:f>
              <c:numCache>
                <c:formatCode>General</c:formatCode>
                <c:ptCount val="4"/>
                <c:pt idx="0">
                  <c:v>3.0</c:v>
                </c:pt>
                <c:pt idx="1">
                  <c:v>7.0</c:v>
                </c:pt>
                <c:pt idx="2">
                  <c:v>11.0</c:v>
                </c:pt>
                <c:pt idx="3">
                  <c:v>15.0</c:v>
                </c:pt>
              </c:numCache>
            </c:numRef>
          </c:cat>
          <c:val>
            <c:numRef>
              <c:f>(KNN!$E$4,KNN!$E$11,KNN!$E$18,KNN!$E$25)</c:f>
              <c:numCache>
                <c:formatCode>General</c:formatCode>
                <c:ptCount val="4"/>
                <c:pt idx="0">
                  <c:v>719.323876</c:v>
                </c:pt>
                <c:pt idx="1">
                  <c:v>719.888178</c:v>
                </c:pt>
                <c:pt idx="2">
                  <c:v>715.268305</c:v>
                </c:pt>
                <c:pt idx="3">
                  <c:v>718.251692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9156896"/>
        <c:axId val="979161008"/>
      </c:barChart>
      <c:catAx>
        <c:axId val="97915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161008"/>
        <c:crosses val="autoZero"/>
        <c:auto val="1"/>
        <c:lblAlgn val="ctr"/>
        <c:lblOffset val="100"/>
        <c:noMultiLvlLbl val="0"/>
      </c:catAx>
      <c:valAx>
        <c:axId val="979161008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15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vs GPU Benchmark</a:t>
            </a:r>
            <a:endParaRPr lang="en-US"/>
          </a:p>
        </c:rich>
      </c:tx>
      <c:layout>
        <c:manualLayout>
          <c:xMode val="edge"/>
          <c:yMode val="edge"/>
          <c:x val="0.443531161724368"/>
          <c:y val="0.02427184466019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CPU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(KNN!$D$4,KNN!$D$34,KNN!$D$41)</c:f>
              <c:numCache>
                <c:formatCode>General</c:formatCode>
                <c:ptCount val="3"/>
                <c:pt idx="0">
                  <c:v>791.62555225</c:v>
                </c:pt>
                <c:pt idx="1">
                  <c:v>4063.395537</c:v>
                </c:pt>
                <c:pt idx="2">
                  <c:v>5139.641747</c:v>
                </c:pt>
              </c:numCache>
            </c:numRef>
          </c:val>
        </c:ser>
        <c:ser>
          <c:idx val="1"/>
          <c:order val="1"/>
          <c:tx>
            <c:v>GPU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(KNN!$E$4,KNN!$E$34,KNN!$E$41)</c:f>
              <c:numCache>
                <c:formatCode>General</c:formatCode>
                <c:ptCount val="3"/>
                <c:pt idx="0">
                  <c:v>719.323876</c:v>
                </c:pt>
                <c:pt idx="1">
                  <c:v>3549.468226</c:v>
                </c:pt>
                <c:pt idx="2">
                  <c:v>4546.884045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534080"/>
        <c:axId val="1007536832"/>
      </c:barChart>
      <c:catAx>
        <c:axId val="100753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36832"/>
        <c:crosses val="autoZero"/>
        <c:auto val="1"/>
        <c:lblAlgn val="ctr"/>
        <c:lblOffset val="100"/>
        <c:noMultiLvlLbl val="0"/>
      </c:catAx>
      <c:valAx>
        <c:axId val="100753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3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Threshold Benchmark</a:t>
            </a:r>
            <a:endParaRPr lang="en-US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Threshold!$B$1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Threshold!$A$2:$A$3</c:f>
              <c:strCache>
                <c:ptCount val="2"/>
                <c:pt idx="0">
                  <c:v>Binary</c:v>
                </c:pt>
                <c:pt idx="1">
                  <c:v>RGB</c:v>
                </c:pt>
              </c:strCache>
            </c:strRef>
          </c:cat>
          <c:val>
            <c:numRef>
              <c:f>Threshold!$B$2:$B$3</c:f>
              <c:numCache>
                <c:formatCode>General</c:formatCode>
                <c:ptCount val="2"/>
                <c:pt idx="0">
                  <c:v>0.000906</c:v>
                </c:pt>
                <c:pt idx="1">
                  <c:v>0.0010487</c:v>
                </c:pt>
              </c:numCache>
            </c:numRef>
          </c:val>
        </c:ser>
        <c:ser>
          <c:idx val="1"/>
          <c:order val="1"/>
          <c:tx>
            <c:strRef>
              <c:f>Threshold!$C$1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Threshold!$A$2:$A$3</c:f>
              <c:strCache>
                <c:ptCount val="2"/>
                <c:pt idx="0">
                  <c:v>Binary</c:v>
                </c:pt>
                <c:pt idx="1">
                  <c:v>RGB</c:v>
                </c:pt>
              </c:strCache>
            </c:strRef>
          </c:cat>
          <c:val>
            <c:numRef>
              <c:f>Threshold!$C$2:$C$3</c:f>
              <c:numCache>
                <c:formatCode>General</c:formatCode>
                <c:ptCount val="2"/>
                <c:pt idx="0">
                  <c:v>0.0022218</c:v>
                </c:pt>
                <c:pt idx="1">
                  <c:v>0.0046729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461808"/>
        <c:axId val="979683392"/>
      </c:barChart>
      <c:catAx>
        <c:axId val="108046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683392"/>
        <c:crosses val="autoZero"/>
        <c:auto val="1"/>
        <c:lblAlgn val="ctr"/>
        <c:lblOffset val="100"/>
        <c:noMultiLvlLbl val="0"/>
      </c:catAx>
      <c:valAx>
        <c:axId val="97968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6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1803400</xdr:colOff>
      <xdr:row>6</xdr:row>
      <xdr:rowOff>50800</xdr:rowOff>
    </xdr:from>
    <xdr:to>
      <xdr:col>14</xdr:col>
      <xdr:colOff>190500</xdr:colOff>
      <xdr:row>26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2413000</xdr:colOff>
      <xdr:row>27</xdr:row>
      <xdr:rowOff>25400</xdr:rowOff>
    </xdr:from>
    <xdr:to>
      <xdr:col>15</xdr:col>
      <xdr:colOff>114300</xdr:colOff>
      <xdr:row>52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4</xdr:row>
      <xdr:rowOff>139700</xdr:rowOff>
    </xdr:from>
    <xdr:to>
      <xdr:col>3</xdr:col>
      <xdr:colOff>654050</xdr:colOff>
      <xdr:row>18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A56" sqref="A56:C58"/>
    </sheetView>
  </sheetViews>
  <sheetFormatPr baseColWidth="10" defaultRowHeight="16" x14ac:dyDescent="0.2"/>
  <cols>
    <col min="1" max="1" width="25.5" customWidth="1"/>
    <col min="2" max="2" width="29.5" style="2" customWidth="1"/>
    <col min="3" max="3" width="48.5" style="2" customWidth="1"/>
    <col min="4" max="4" width="17.33203125" customWidth="1"/>
    <col min="5" max="5" width="17" customWidth="1"/>
    <col min="6" max="7" width="20.33203125" customWidth="1"/>
    <col min="8" max="8" width="32.83203125" customWidth="1"/>
    <col min="9" max="9" width="13.6640625" customWidth="1"/>
    <col min="10" max="10" width="15.83203125" customWidth="1"/>
    <col min="11" max="11" width="12.83203125" customWidth="1"/>
    <col min="12" max="12" width="12.6640625" customWidth="1"/>
    <col min="13" max="13" width="14" customWidth="1"/>
    <col min="14" max="14" width="13.6640625" customWidth="1"/>
  </cols>
  <sheetData>
    <row r="1" spans="1:12" x14ac:dyDescent="0.2">
      <c r="A1" s="4" t="s">
        <v>7</v>
      </c>
      <c r="B1" s="2" t="s">
        <v>15</v>
      </c>
      <c r="C1" t="s">
        <v>10</v>
      </c>
      <c r="D1" s="3" t="s">
        <v>0</v>
      </c>
      <c r="E1" s="3" t="s">
        <v>30</v>
      </c>
      <c r="F1" s="15" t="s">
        <v>29</v>
      </c>
      <c r="G1" t="s">
        <v>35</v>
      </c>
      <c r="H1" s="1" t="s">
        <v>17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12" x14ac:dyDescent="0.2">
      <c r="A2" s="5" t="s">
        <v>11</v>
      </c>
      <c r="B2" s="6">
        <v>1</v>
      </c>
      <c r="C2" s="1" t="s">
        <v>2</v>
      </c>
      <c r="D2" s="2">
        <f>AVERAGE(I2:L2)</f>
        <v>1.9335999999999999E-2</v>
      </c>
      <c r="E2" s="2"/>
      <c r="H2" t="s">
        <v>18</v>
      </c>
      <c r="I2">
        <v>2.0827999999999999E-2</v>
      </c>
      <c r="J2">
        <v>1.8433999999999999E-2</v>
      </c>
      <c r="K2">
        <v>1.9207999999999999E-2</v>
      </c>
      <c r="L2">
        <v>1.8873999999999998E-2</v>
      </c>
    </row>
    <row r="3" spans="1:12" x14ac:dyDescent="0.2">
      <c r="A3" s="5" t="s">
        <v>13</v>
      </c>
      <c r="B3" s="6">
        <f>424*283</f>
        <v>119992</v>
      </c>
      <c r="C3" s="1" t="s">
        <v>12</v>
      </c>
      <c r="D3" s="2">
        <f>D4/B3</f>
        <v>6.5973194233782256E-3</v>
      </c>
      <c r="E3" s="2">
        <f>E4/B3</f>
        <v>5.9947652843522908E-3</v>
      </c>
      <c r="F3">
        <f>D3-E3</f>
        <v>6.025541390259348E-4</v>
      </c>
      <c r="G3">
        <f>F3/E3*100</f>
        <v>10.051338300078887</v>
      </c>
      <c r="H3" t="s">
        <v>19</v>
      </c>
      <c r="I3">
        <v>6.6E-3</v>
      </c>
      <c r="J3">
        <v>6.5839999999999996E-3</v>
      </c>
      <c r="K3">
        <v>6.574E-3</v>
      </c>
      <c r="L3">
        <v>6.6299999999999996E-3</v>
      </c>
    </row>
    <row r="4" spans="1:12" x14ac:dyDescent="0.2">
      <c r="A4" s="5" t="s">
        <v>8</v>
      </c>
      <c r="B4" s="6">
        <v>3</v>
      </c>
      <c r="C4" s="1" t="s">
        <v>5</v>
      </c>
      <c r="D4" s="2">
        <f>AVERAGE(I4:L4)</f>
        <v>791.62555225000006</v>
      </c>
      <c r="E4" s="2">
        <v>719.32387600000004</v>
      </c>
      <c r="F4">
        <f t="shared" ref="F4:F42" si="0">D4-E4</f>
        <v>72.301676250000014</v>
      </c>
      <c r="G4">
        <f t="shared" ref="G4:G42" si="1">F4/E4*100</f>
        <v>10.051338300078893</v>
      </c>
      <c r="I4">
        <v>791.99340500000005</v>
      </c>
      <c r="J4">
        <v>790.06653300000005</v>
      </c>
      <c r="K4">
        <v>788.84132499999998</v>
      </c>
      <c r="L4">
        <v>795.60094600000002</v>
      </c>
    </row>
    <row r="5" spans="1:12" x14ac:dyDescent="0.2">
      <c r="A5" s="5" t="s">
        <v>9</v>
      </c>
      <c r="B5" s="6">
        <v>50246</v>
      </c>
      <c r="C5" s="1" t="s">
        <v>4</v>
      </c>
      <c r="D5" s="2">
        <f>AVERAGE(I5:L5)</f>
        <v>791.65173525</v>
      </c>
      <c r="E5" s="2">
        <v>719.32949900000006</v>
      </c>
      <c r="F5">
        <f t="shared" si="0"/>
        <v>72.322236249999946</v>
      </c>
      <c r="G5">
        <f t="shared" si="1"/>
        <v>10.054117946023501</v>
      </c>
      <c r="I5">
        <v>792.02281600000003</v>
      </c>
      <c r="J5">
        <v>790.08999100000005</v>
      </c>
      <c r="K5">
        <v>788.86588600000005</v>
      </c>
      <c r="L5">
        <v>795.62824799999999</v>
      </c>
    </row>
    <row r="8" spans="1:12" x14ac:dyDescent="0.2">
      <c r="A8" s="4" t="s">
        <v>7</v>
      </c>
      <c r="C8" t="s">
        <v>10</v>
      </c>
      <c r="D8" s="3" t="s">
        <v>0</v>
      </c>
      <c r="E8" s="3" t="s">
        <v>1</v>
      </c>
    </row>
    <row r="9" spans="1:12" x14ac:dyDescent="0.2">
      <c r="A9" s="5" t="s">
        <v>11</v>
      </c>
      <c r="B9" s="6">
        <v>2</v>
      </c>
      <c r="C9" s="1" t="s">
        <v>2</v>
      </c>
      <c r="D9" s="2">
        <v>1.9417E-2</v>
      </c>
      <c r="E9" s="2"/>
      <c r="F9">
        <f t="shared" si="0"/>
        <v>1.9417E-2</v>
      </c>
    </row>
    <row r="10" spans="1:12" x14ac:dyDescent="0.2">
      <c r="A10" s="5" t="s">
        <v>6</v>
      </c>
      <c r="B10" s="6">
        <f>424*283</f>
        <v>119992</v>
      </c>
      <c r="C10" s="1" t="s">
        <v>3</v>
      </c>
      <c r="D10" s="2">
        <f>D11/B10</f>
        <v>6.5722171311420764E-3</v>
      </c>
      <c r="E10" s="2">
        <f>E11/B10</f>
        <v>5.9994681145409696E-3</v>
      </c>
      <c r="F10">
        <f t="shared" si="0"/>
        <v>5.7274901660110678E-4</v>
      </c>
      <c r="G10">
        <f t="shared" si="1"/>
        <v>9.5466632319109976</v>
      </c>
    </row>
    <row r="11" spans="1:12" x14ac:dyDescent="0.2">
      <c r="A11" s="5" t="s">
        <v>8</v>
      </c>
      <c r="B11" s="6">
        <v>7</v>
      </c>
      <c r="C11" s="1" t="s">
        <v>5</v>
      </c>
      <c r="D11" s="2">
        <v>788.61347799999999</v>
      </c>
      <c r="E11" s="2">
        <v>719.88817800000004</v>
      </c>
      <c r="F11">
        <f t="shared" si="0"/>
        <v>68.725299999999947</v>
      </c>
      <c r="G11">
        <f t="shared" si="1"/>
        <v>9.5466632319109905</v>
      </c>
    </row>
    <row r="12" spans="1:12" x14ac:dyDescent="0.2">
      <c r="A12" s="5" t="s">
        <v>9</v>
      </c>
      <c r="B12" s="6">
        <v>50246</v>
      </c>
      <c r="C12" s="1" t="s">
        <v>4</v>
      </c>
      <c r="D12" s="2">
        <v>788.63799900000004</v>
      </c>
      <c r="E12" s="2">
        <v>719.89326600000004</v>
      </c>
      <c r="F12">
        <f t="shared" si="0"/>
        <v>68.744732999999997</v>
      </c>
      <c r="G12">
        <f t="shared" si="1"/>
        <v>9.5492951867673099</v>
      </c>
    </row>
    <row r="15" spans="1:12" x14ac:dyDescent="0.2">
      <c r="A15" s="4" t="s">
        <v>7</v>
      </c>
      <c r="C15" t="s">
        <v>10</v>
      </c>
      <c r="D15" s="3" t="s">
        <v>0</v>
      </c>
      <c r="E15" s="3" t="s">
        <v>1</v>
      </c>
    </row>
    <row r="16" spans="1:12" x14ac:dyDescent="0.2">
      <c r="A16" s="5" t="s">
        <v>11</v>
      </c>
      <c r="B16" s="6">
        <v>3</v>
      </c>
      <c r="C16" s="1" t="s">
        <v>2</v>
      </c>
      <c r="D16" s="2">
        <v>1.9831999999999999E-2</v>
      </c>
      <c r="E16" s="2"/>
      <c r="F16">
        <f t="shared" si="0"/>
        <v>1.9831999999999999E-2</v>
      </c>
    </row>
    <row r="17" spans="1:8" x14ac:dyDescent="0.2">
      <c r="A17" s="5" t="s">
        <v>6</v>
      </c>
      <c r="B17" s="6">
        <f>424*283</f>
        <v>119992</v>
      </c>
      <c r="C17" s="1" t="s">
        <v>3</v>
      </c>
      <c r="D17" s="2">
        <f>D18/B17</f>
        <v>6.5947487082472162E-3</v>
      </c>
      <c r="E17" s="2">
        <f>E18/B17</f>
        <v>5.9609666061070741E-3</v>
      </c>
      <c r="F17">
        <f t="shared" si="0"/>
        <v>6.337821021401421E-4</v>
      </c>
      <c r="G17">
        <f t="shared" si="1"/>
        <v>10.632203533749468</v>
      </c>
    </row>
    <row r="18" spans="1:8" x14ac:dyDescent="0.2">
      <c r="A18" s="5" t="s">
        <v>8</v>
      </c>
      <c r="B18" s="6">
        <v>11</v>
      </c>
      <c r="C18" s="1" t="s">
        <v>5</v>
      </c>
      <c r="D18" s="2">
        <v>791.31708700000001</v>
      </c>
      <c r="E18" s="2">
        <v>715.26830500000005</v>
      </c>
      <c r="F18">
        <f t="shared" si="0"/>
        <v>76.04878199999996</v>
      </c>
      <c r="G18">
        <f t="shared" si="1"/>
        <v>10.632203533749472</v>
      </c>
    </row>
    <row r="19" spans="1:8" x14ac:dyDescent="0.2">
      <c r="A19" s="5" t="s">
        <v>9</v>
      </c>
      <c r="B19" s="6">
        <v>50246</v>
      </c>
      <c r="C19" s="1" t="s">
        <v>4</v>
      </c>
      <c r="D19" s="2">
        <v>791.34387600000002</v>
      </c>
      <c r="E19" s="2">
        <v>715.27336000000003</v>
      </c>
      <c r="F19">
        <f t="shared" si="0"/>
        <v>76.070515999999998</v>
      </c>
      <c r="G19">
        <f t="shared" si="1"/>
        <v>10.635166952114643</v>
      </c>
    </row>
    <row r="22" spans="1:8" x14ac:dyDescent="0.2">
      <c r="A22" s="4" t="s">
        <v>7</v>
      </c>
      <c r="C22" t="s">
        <v>10</v>
      </c>
      <c r="D22" s="3" t="s">
        <v>0</v>
      </c>
      <c r="E22" s="3" t="s">
        <v>1</v>
      </c>
    </row>
    <row r="23" spans="1:8" x14ac:dyDescent="0.2">
      <c r="A23" s="5" t="s">
        <v>11</v>
      </c>
      <c r="B23" s="6">
        <v>4</v>
      </c>
      <c r="C23" s="1" t="s">
        <v>2</v>
      </c>
      <c r="D23" s="2">
        <v>1.8624000000000002E-2</v>
      </c>
      <c r="E23" s="2"/>
      <c r="F23">
        <f t="shared" si="0"/>
        <v>1.8624000000000002E-2</v>
      </c>
    </row>
    <row r="24" spans="1:8" x14ac:dyDescent="0.2">
      <c r="A24" s="5" t="s">
        <v>6</v>
      </c>
      <c r="B24" s="6">
        <f>424*283</f>
        <v>119992</v>
      </c>
      <c r="C24" s="1" t="s">
        <v>3</v>
      </c>
      <c r="D24" s="2">
        <f>D25/B24</f>
        <v>6.6156173744916329E-3</v>
      </c>
      <c r="E24" s="2">
        <f>E25/B24</f>
        <v>5.9858298219881327E-3</v>
      </c>
      <c r="F24">
        <f t="shared" si="0"/>
        <v>6.2978755250350012E-4</v>
      </c>
      <c r="G24">
        <f t="shared" si="1"/>
        <v>10.521307341382496</v>
      </c>
    </row>
    <row r="25" spans="1:8" x14ac:dyDescent="0.2">
      <c r="A25" s="5" t="s">
        <v>8</v>
      </c>
      <c r="B25" s="6">
        <v>15</v>
      </c>
      <c r="C25" s="1" t="s">
        <v>5</v>
      </c>
      <c r="D25" s="2">
        <v>793.82115999999996</v>
      </c>
      <c r="E25" s="2">
        <v>718.25169200000005</v>
      </c>
      <c r="F25">
        <f t="shared" si="0"/>
        <v>75.569467999999915</v>
      </c>
      <c r="G25">
        <f t="shared" si="1"/>
        <v>10.521307341382483</v>
      </c>
    </row>
    <row r="26" spans="1:8" x14ac:dyDescent="0.2">
      <c r="A26" s="5" t="s">
        <v>9</v>
      </c>
      <c r="B26" s="6">
        <v>50246</v>
      </c>
      <c r="C26" s="1" t="s">
        <v>4</v>
      </c>
      <c r="D26" s="2">
        <v>793.84445800000003</v>
      </c>
      <c r="E26" s="2">
        <v>718.25696200000004</v>
      </c>
      <c r="F26">
        <f t="shared" si="0"/>
        <v>75.587495999999987</v>
      </c>
      <c r="G26">
        <f t="shared" si="1"/>
        <v>10.523740109601608</v>
      </c>
    </row>
    <row r="31" spans="1:8" x14ac:dyDescent="0.2">
      <c r="A31" s="4" t="s">
        <v>7</v>
      </c>
      <c r="B31" s="2" t="s">
        <v>14</v>
      </c>
      <c r="C31" t="s">
        <v>10</v>
      </c>
      <c r="D31" s="3" t="s">
        <v>0</v>
      </c>
      <c r="E31" s="3" t="s">
        <v>1</v>
      </c>
    </row>
    <row r="32" spans="1:8" x14ac:dyDescent="0.2">
      <c r="A32" s="7" t="s">
        <v>11</v>
      </c>
      <c r="B32" s="8">
        <v>5</v>
      </c>
      <c r="C32" s="1" t="s">
        <v>2</v>
      </c>
      <c r="D32" s="2">
        <v>5.3739000000000002E-2</v>
      </c>
      <c r="E32" s="2"/>
      <c r="F32">
        <f t="shared" si="0"/>
        <v>5.3739000000000002E-2</v>
      </c>
      <c r="H32" t="s">
        <v>21</v>
      </c>
    </row>
    <row r="33" spans="1:8" x14ac:dyDescent="0.2">
      <c r="A33" s="7" t="s">
        <v>13</v>
      </c>
      <c r="B33" s="8">
        <f>424*283</f>
        <v>119992</v>
      </c>
      <c r="C33" s="1" t="s">
        <v>12</v>
      </c>
      <c r="D33" s="2">
        <f>D34/B33</f>
        <v>3.3863887067471163E-2</v>
      </c>
      <c r="E33" s="2">
        <f>E34/B33</f>
        <v>2.9580873941596107E-2</v>
      </c>
      <c r="F33">
        <f t="shared" si="0"/>
        <v>4.2830131258750556E-3</v>
      </c>
      <c r="G33">
        <f t="shared" si="1"/>
        <v>14.478994550097987</v>
      </c>
      <c r="H33" t="s">
        <v>19</v>
      </c>
    </row>
    <row r="34" spans="1:8" x14ac:dyDescent="0.2">
      <c r="A34" s="7" t="s">
        <v>8</v>
      </c>
      <c r="B34" s="8">
        <v>3</v>
      </c>
      <c r="C34" s="1" t="s">
        <v>5</v>
      </c>
      <c r="D34" s="2">
        <v>4063.3955369999999</v>
      </c>
      <c r="E34" s="2">
        <v>3549.468226</v>
      </c>
      <c r="F34">
        <f t="shared" si="0"/>
        <v>513.92731099999992</v>
      </c>
      <c r="G34">
        <f t="shared" si="1"/>
        <v>14.478994550097992</v>
      </c>
    </row>
    <row r="35" spans="1:8" x14ac:dyDescent="0.2">
      <c r="A35" s="7" t="s">
        <v>9</v>
      </c>
      <c r="B35" s="8">
        <v>270800</v>
      </c>
      <c r="C35" s="1" t="s">
        <v>4</v>
      </c>
      <c r="D35" s="2">
        <v>4063.5549510000001</v>
      </c>
      <c r="E35" s="2">
        <v>3549.4739690000001</v>
      </c>
      <c r="F35">
        <f t="shared" si="0"/>
        <v>514.08098199999995</v>
      </c>
      <c r="G35">
        <f t="shared" si="1"/>
        <v>14.483300525368634</v>
      </c>
    </row>
    <row r="38" spans="1:8" x14ac:dyDescent="0.2">
      <c r="A38" s="4" t="s">
        <v>7</v>
      </c>
      <c r="B38" s="2" t="s">
        <v>16</v>
      </c>
      <c r="C38" t="s">
        <v>10</v>
      </c>
      <c r="D38" s="3" t="s">
        <v>0</v>
      </c>
      <c r="E38" s="3" t="s">
        <v>1</v>
      </c>
      <c r="H38" t="s">
        <v>18</v>
      </c>
    </row>
    <row r="39" spans="1:8" x14ac:dyDescent="0.2">
      <c r="A39" s="9" t="s">
        <v>11</v>
      </c>
      <c r="B39" s="10">
        <v>6</v>
      </c>
      <c r="C39" s="1" t="s">
        <v>2</v>
      </c>
      <c r="D39" s="2">
        <v>1.9155999999999999E-2</v>
      </c>
      <c r="E39" s="2"/>
      <c r="F39">
        <f t="shared" si="0"/>
        <v>1.9155999999999999E-2</v>
      </c>
      <c r="H39" t="s">
        <v>20</v>
      </c>
    </row>
    <row r="40" spans="1:8" x14ac:dyDescent="0.2">
      <c r="A40" s="9" t="s">
        <v>6</v>
      </c>
      <c r="B40" s="10">
        <f>1024*768</f>
        <v>786432</v>
      </c>
      <c r="C40" s="1" t="s">
        <v>3</v>
      </c>
      <c r="D40" s="2">
        <f>D41/B40</f>
        <v>6.535392439524332E-3</v>
      </c>
      <c r="E40" s="2">
        <f>E41/B40</f>
        <v>5.7816620445251465E-3</v>
      </c>
      <c r="F40">
        <f t="shared" si="0"/>
        <v>7.5373039499918547E-4</v>
      </c>
      <c r="G40">
        <f t="shared" si="1"/>
        <v>13.036569574538149</v>
      </c>
    </row>
    <row r="41" spans="1:8" x14ac:dyDescent="0.2">
      <c r="A41" s="9" t="s">
        <v>8</v>
      </c>
      <c r="B41" s="10">
        <v>3</v>
      </c>
      <c r="C41" s="1" t="s">
        <v>5</v>
      </c>
      <c r="D41" s="2">
        <v>5139.6417469999997</v>
      </c>
      <c r="E41" s="2">
        <v>4546.8840449999998</v>
      </c>
      <c r="F41">
        <f>D41-E41</f>
        <v>592.75770199999988</v>
      </c>
      <c r="G41">
        <f t="shared" si="1"/>
        <v>13.036569574538159</v>
      </c>
    </row>
    <row r="42" spans="1:8" x14ac:dyDescent="0.2">
      <c r="A42" s="9" t="s">
        <v>9</v>
      </c>
      <c r="B42" s="10">
        <v>50246</v>
      </c>
      <c r="C42" s="1" t="s">
        <v>4</v>
      </c>
      <c r="D42" s="2">
        <v>5139.693475</v>
      </c>
      <c r="E42" s="2">
        <v>4546.9072660000002</v>
      </c>
      <c r="F42">
        <f t="shared" si="0"/>
        <v>592.78620899999987</v>
      </c>
      <c r="G42">
        <f t="shared" si="1"/>
        <v>13.037129950562749</v>
      </c>
    </row>
    <row r="45" spans="1:8" x14ac:dyDescent="0.2">
      <c r="A45" s="4"/>
      <c r="C45"/>
      <c r="D45" s="3"/>
      <c r="E45" s="3"/>
    </row>
    <row r="46" spans="1:8" x14ac:dyDescent="0.2">
      <c r="A46" s="13" t="s">
        <v>22</v>
      </c>
      <c r="B46" s="12"/>
      <c r="C46" s="1"/>
      <c r="D46" s="2"/>
      <c r="E46" s="2"/>
    </row>
    <row r="47" spans="1:8" x14ac:dyDescent="0.2">
      <c r="A47" s="5" t="s">
        <v>23</v>
      </c>
      <c r="B47" s="12" t="s">
        <v>24</v>
      </c>
      <c r="C47" s="1"/>
      <c r="D47" s="2"/>
      <c r="E47" s="2"/>
    </row>
    <row r="48" spans="1:8" x14ac:dyDescent="0.2">
      <c r="A48" s="14" t="s">
        <v>25</v>
      </c>
      <c r="B48" s="12" t="s">
        <v>26</v>
      </c>
      <c r="C48" s="1"/>
      <c r="D48" s="2"/>
      <c r="E48" s="2"/>
    </row>
    <row r="49" spans="1:11" x14ac:dyDescent="0.2">
      <c r="A49" s="9" t="s">
        <v>27</v>
      </c>
      <c r="B49" s="12" t="s">
        <v>28</v>
      </c>
      <c r="C49" s="1"/>
      <c r="D49" s="2"/>
      <c r="E49" s="2"/>
    </row>
    <row r="52" spans="1:11" x14ac:dyDescent="0.2">
      <c r="A52" s="4"/>
      <c r="C52"/>
      <c r="D52" s="3"/>
      <c r="E52" s="3"/>
    </row>
    <row r="53" spans="1:11" x14ac:dyDescent="0.2">
      <c r="A53" s="11"/>
      <c r="B53" s="12"/>
      <c r="C53" s="1"/>
      <c r="D53" s="2"/>
      <c r="E53" s="2"/>
    </row>
    <row r="54" spans="1:11" x14ac:dyDescent="0.2">
      <c r="A54" s="11"/>
      <c r="B54" s="12"/>
      <c r="C54" s="1"/>
      <c r="D54" s="2"/>
      <c r="E54" s="2"/>
    </row>
    <row r="55" spans="1:11" x14ac:dyDescent="0.2">
      <c r="A55" s="11"/>
      <c r="B55" s="12"/>
      <c r="C55" s="1"/>
      <c r="D55" s="2"/>
      <c r="E55" s="2"/>
    </row>
    <row r="56" spans="1:11" x14ac:dyDescent="0.2">
      <c r="A56" s="11"/>
      <c r="B56" s="12"/>
      <c r="C56" s="1"/>
      <c r="D56" s="2"/>
      <c r="E56" s="2"/>
    </row>
    <row r="57" spans="1:11" x14ac:dyDescent="0.2">
      <c r="B57" s="16"/>
      <c r="C57" s="16"/>
      <c r="D57" s="16"/>
      <c r="E57" s="16"/>
      <c r="F57" s="17"/>
      <c r="G57" s="16"/>
      <c r="H57" s="16"/>
      <c r="I57" s="17"/>
      <c r="J57" s="16"/>
      <c r="K57" s="16"/>
    </row>
    <row r="58" spans="1:11" x14ac:dyDescent="0.2">
      <c r="B58" s="16"/>
      <c r="C58" s="16"/>
    </row>
  </sheetData>
  <pageMargins left="0.7" right="0.7" top="0.75" bottom="0.75" header="0.3" footer="0.3"/>
  <pageSetup orientation="portrait" horizontalDpi="0" verticalDpi="0"/>
  <ignoredErrors>
    <ignoredError sqref="D3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C3"/>
    </sheetView>
  </sheetViews>
  <sheetFormatPr baseColWidth="10" defaultRowHeight="16" x14ac:dyDescent="0.2"/>
  <cols>
    <col min="1" max="1" width="15" customWidth="1"/>
    <col min="2" max="2" width="17.33203125" customWidth="1"/>
    <col min="3" max="3" width="19.5" customWidth="1"/>
    <col min="4" max="4" width="21.6640625" customWidth="1"/>
    <col min="5" max="5" width="15.33203125" customWidth="1"/>
    <col min="6" max="6" width="28.6640625" customWidth="1"/>
  </cols>
  <sheetData>
    <row r="1" spans="1:6" x14ac:dyDescent="0.2">
      <c r="A1" s="13"/>
      <c r="B1" s="19" t="s">
        <v>36</v>
      </c>
      <c r="C1" s="3" t="s">
        <v>37</v>
      </c>
      <c r="D1" s="3"/>
      <c r="E1" s="3"/>
      <c r="F1" s="1"/>
    </row>
    <row r="2" spans="1:6" x14ac:dyDescent="0.2">
      <c r="A2" t="s">
        <v>38</v>
      </c>
      <c r="B2" s="16">
        <v>9.0600000000000001E-4</v>
      </c>
      <c r="C2" s="16">
        <v>2.2217999999999999E-3</v>
      </c>
      <c r="D2" s="2"/>
      <c r="E2" s="2"/>
    </row>
    <row r="3" spans="1:6" x14ac:dyDescent="0.2">
      <c r="A3" t="s">
        <v>39</v>
      </c>
      <c r="B3" s="16">
        <v>1.0487000000000001E-3</v>
      </c>
      <c r="C3" s="16">
        <v>4.6728999999999998E-3</v>
      </c>
      <c r="D3" s="2"/>
      <c r="E3" s="2"/>
    </row>
    <row r="4" spans="1:6" x14ac:dyDescent="0.2">
      <c r="A4" s="11"/>
      <c r="B4" s="12"/>
      <c r="C4" s="18"/>
      <c r="D4" s="2"/>
      <c r="E4" s="2"/>
    </row>
    <row r="5" spans="1:6" x14ac:dyDescent="0.2">
      <c r="A5" s="11"/>
      <c r="B5" s="12"/>
      <c r="C5" s="18"/>
      <c r="D5" s="2"/>
      <c r="E5" s="2"/>
    </row>
    <row r="6" spans="1:6" x14ac:dyDescent="0.2">
      <c r="A6" s="11"/>
      <c r="B6" s="11"/>
      <c r="C6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</vt:lpstr>
      <vt:lpstr>Threshold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Yongmin Kim</dc:creator>
  <cp:lastModifiedBy>Andrew Yongmin Kim</cp:lastModifiedBy>
  <dcterms:created xsi:type="dcterms:W3CDTF">2017-12-02T01:32:08Z</dcterms:created>
  <dcterms:modified xsi:type="dcterms:W3CDTF">2017-12-06T23:27:02Z</dcterms:modified>
</cp:coreProperties>
</file>