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236756_intro_machine_learning\git\hw5\dry_alex\"/>
    </mc:Choice>
  </mc:AlternateContent>
  <xr:revisionPtr revIDLastSave="0" documentId="13_ncr:1_{9F18D28C-570D-4A7B-8BD9-A811365D14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7" i="1"/>
  <c r="E16" i="1"/>
  <c r="D21" i="1"/>
  <c r="D20" i="1"/>
  <c r="D19" i="1"/>
  <c r="D18" i="1"/>
  <c r="D17" i="1"/>
  <c r="D16" i="1"/>
  <c r="E9" i="1"/>
  <c r="E8" i="1"/>
  <c r="E7" i="1"/>
  <c r="E6" i="1"/>
  <c r="E5" i="1"/>
  <c r="E4" i="1"/>
  <c r="F9" i="1"/>
  <c r="F8" i="1"/>
  <c r="F7" i="1"/>
  <c r="F6" i="1"/>
  <c r="F5" i="1"/>
  <c r="F4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<sst xmlns="http://schemas.openxmlformats.org/spreadsheetml/2006/main" count="7" uniqueCount="5">
  <si>
    <t>with smote</t>
  </si>
  <si>
    <t>without smote</t>
  </si>
  <si>
    <t>with smotetomek</t>
  </si>
  <si>
    <t>MLP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</si>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</sst>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With SMOTETomek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Sheet1!$G$4:$G$9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Sheet1!$D$4:$D$9</c:f>
              <c:numCache>
                <c:formatCode>General</c:formatCode>
                <c:ptCount val="6"/>
                <c:pt idx="0">
                  <c:v>0.64052287581699341</c:v>
                </c:pt>
                <c:pt idx="1">
                  <c:v>0.70149253731343286</c:v>
                </c:pt>
                <c:pt idx="2">
                  <c:v>0.63043478260869568</c:v>
                </c:pt>
                <c:pt idx="3">
                  <c:v>0.83977900552486184</c:v>
                </c:pt>
                <c:pt idx="4">
                  <c:v>0.54838709677419351</c:v>
                </c:pt>
                <c:pt idx="5">
                  <c:v>0.61690140845070418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C-4F23-B8E5-5EDA3D45BFA7}"/>
            </c:ext>
          </c:extLst>
        </c:ser>
        <c:ser>
          <c:idx val="1"/>
          <c:order val="1"/>
          <c:tx>
            <c:v>without SMOTE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Sheet1!$G$4:$G$9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Sheet1!$F$4:$F$9</c:f>
              <c:numCache>
                <c:formatCode>General</c:formatCode>
                <c:ptCount val="6"/>
                <c:pt idx="0">
                  <c:v>0.70588235294117652</c:v>
                </c:pt>
                <c:pt idx="1">
                  <c:v>0.64179104477611937</c:v>
                </c:pt>
                <c:pt idx="2">
                  <c:v>0.45652173913043476</c:v>
                </c:pt>
                <c:pt idx="3">
                  <c:v>0.83425414364640882</c:v>
                </c:pt>
                <c:pt idx="4">
                  <c:v>0.29032258064516131</c:v>
                </c:pt>
                <c:pt idx="5">
                  <c:v>0.71830985915492962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9C-4F23-B8E5-5EDA3D45B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60956016"/>
        <c:axId val="60951024"/>
      </c:barChart>
      <c:catAx>
        <c:axId val="6095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1024"/>
        <c:crosses val="autoZero"/>
        <c:auto val="1"/>
        <c:lblAlgn val="ctr"/>
        <c:lblOffset val="100"/>
        <c:noMultiLvlLbl val="0"/>
      </c:catAx>
      <c:valAx>
        <c:axId val="609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With SMOTETomek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Sheet1!$G$4:$G$9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Sheet1!$D$4:$D$9</c:f>
              <c:numCache>
                <c:formatCode>General</c:formatCode>
                <c:ptCount val="6"/>
                <c:pt idx="0">
                  <c:v>0.64052287581699341</c:v>
                </c:pt>
                <c:pt idx="1">
                  <c:v>0.70149253731343286</c:v>
                </c:pt>
                <c:pt idx="2">
                  <c:v>0.63043478260869568</c:v>
                </c:pt>
                <c:pt idx="3">
                  <c:v>0.83977900552486184</c:v>
                </c:pt>
                <c:pt idx="4">
                  <c:v>0.54838709677419351</c:v>
                </c:pt>
                <c:pt idx="5">
                  <c:v>0.61690140845070418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C-4F23-B8E5-5EDA3D45BFA7}"/>
            </c:ext>
          </c:extLst>
        </c:ser>
        <c:ser>
          <c:idx val="2"/>
          <c:order val="1"/>
          <c:tx>
            <c:v>With SMOTE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Sheet1!$E$4:$E$9</c:f>
              <c:numCache>
                <c:formatCode>General</c:formatCode>
                <c:ptCount val="6"/>
                <c:pt idx="0">
                  <c:v>0.62091503267973858</c:v>
                </c:pt>
                <c:pt idx="1">
                  <c:v>0.72388059701492535</c:v>
                </c:pt>
                <c:pt idx="2">
                  <c:v>0.65217391304347827</c:v>
                </c:pt>
                <c:pt idx="3">
                  <c:v>0.82320441988950277</c:v>
                </c:pt>
                <c:pt idx="4">
                  <c:v>0.45161290322580644</c:v>
                </c:pt>
                <c:pt idx="5">
                  <c:v>0.63661971830985919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88-40AB-BB4A-D82824125E76}"/>
            </c:ext>
          </c:extLst>
        </c:ser>
        <c:ser>
          <c:idx val="1"/>
          <c:order val="2"/>
          <c:tx>
            <c:v>without SMOTE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Sheet1!$G$4:$G$9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Sheet1!$F$4:$F$9</c:f>
              <c:numCache>
                <c:formatCode>General</c:formatCode>
                <c:ptCount val="6"/>
                <c:pt idx="0">
                  <c:v>0.70588235294117652</c:v>
                </c:pt>
                <c:pt idx="1">
                  <c:v>0.64179104477611937</c:v>
                </c:pt>
                <c:pt idx="2">
                  <c:v>0.45652173913043476</c:v>
                </c:pt>
                <c:pt idx="3">
                  <c:v>0.83425414364640882</c:v>
                </c:pt>
                <c:pt idx="4">
                  <c:v>0.29032258064516131</c:v>
                </c:pt>
                <c:pt idx="5">
                  <c:v>0.71830985915492962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9C-4F23-B8E5-5EDA3D45B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60956016"/>
        <c:axId val="60951024"/>
      </c:barChart>
      <c:catAx>
        <c:axId val="6095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1024"/>
        <c:crosses val="autoZero"/>
        <c:auto val="1"/>
        <c:lblAlgn val="ctr"/>
        <c:lblOffset val="100"/>
        <c:noMultiLvlLbl val="0"/>
      </c:catAx>
      <c:valAx>
        <c:axId val="609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With SMOTETomek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Sheet1!$G$4:$G$9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Sheet1!$D$16:$D$21</c:f>
              <c:numCache>
                <c:formatCode>General</c:formatCode>
                <c:ptCount val="6"/>
                <c:pt idx="0">
                  <c:v>0.81045751633986929</c:v>
                </c:pt>
                <c:pt idx="1">
                  <c:v>0.79850746268656714</c:v>
                </c:pt>
                <c:pt idx="2">
                  <c:v>0.76086956521739135</c:v>
                </c:pt>
                <c:pt idx="3">
                  <c:v>0.86187845303867405</c:v>
                </c:pt>
                <c:pt idx="4">
                  <c:v>0.80645161290322576</c:v>
                </c:pt>
                <c:pt idx="5">
                  <c:v>0.75211267605633803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2-415E-A08A-78CFCF639E21}"/>
            </c:ext>
          </c:extLst>
        </c:ser>
        <c:ser>
          <c:idx val="1"/>
          <c:order val="1"/>
          <c:tx>
            <c:v>without SMOTE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Sheet1!$G$4:$G$9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Sheet1!$E$16:$E$21</c:f>
              <c:numCache>
                <c:formatCode>General</c:formatCode>
                <c:ptCount val="6"/>
                <c:pt idx="0">
                  <c:v>0.81045751633986929</c:v>
                </c:pt>
                <c:pt idx="1">
                  <c:v>0.71641791044776115</c:v>
                </c:pt>
                <c:pt idx="2">
                  <c:v>0.78260869565217395</c:v>
                </c:pt>
                <c:pt idx="3">
                  <c:v>0.83977900552486184</c:v>
                </c:pt>
                <c:pt idx="4">
                  <c:v>0.87096774193548387</c:v>
                </c:pt>
                <c:pt idx="5">
                  <c:v>0.83380281690140845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72-415E-A08A-78CFCF639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60956016"/>
        <c:axId val="60951024"/>
      </c:barChart>
      <c:catAx>
        <c:axId val="6095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1024"/>
        <c:crosses val="autoZero"/>
        <c:auto val="1"/>
        <c:lblAlgn val="ctr"/>
        <c:lblOffset val="100"/>
        <c:noMultiLvlLbl val="0"/>
      </c:catAx>
      <c:valAx>
        <c:axId val="609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595448</xdr:colOff>
      <xdr:row>2</xdr:row>
      <xdr:rowOff>48441</xdr:rowOff>
    </xdr:from>
    <xdr:to>
      <xdr:col>21</xdr:col>
      <xdr:colOff>526868</xdr:colOff>
      <xdr:row>17</xdr:row>
      <xdr:rowOff>48441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4712A-0988-4732-8B75-44E28F185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507611</xdr:colOff>
      <xdr:row>19</xdr:row>
      <xdr:rowOff>176258</xdr:rowOff>
    </xdr:from>
    <xdr:to>
      <xdr:col>21</xdr:col>
      <xdr:colOff>74680</xdr:colOff>
      <xdr:row>34</xdr:row>
      <xdr:rowOff>176258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ECC6F8-9616-46F9-A72C-C66B908CAC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435429</xdr:colOff>
      <xdr:row>25</xdr:row>
      <xdr:rowOff>65314</xdr:rowOff>
    </xdr:from>
    <xdr:to>
      <xdr:col>10</xdr:col>
      <xdr:colOff>247106</xdr:colOff>
      <xdr:row>40</xdr:row>
      <xdr:rowOff>65314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B31BC3-91ED-44A5-B4DD-BF47EEE67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21"/>
  <sheetViews>
    <sheetView tabSelected="1" topLeftCell="A4" zoomScale="85" zoomScaleNormal="85" workbookViewId="0">
      <selection activeCell="I23" sqref="I23"/>
    </sheetView>
  </sheetViews>
  <sheetFormatPr defaultRowHeight="14.4" x14ac:dyDescent="0.3"/>
  <cols>
    <col min="4" max="4" width="15.5546875" bestFit="1" customWidth="1"/>
    <col min="5" max="5" width="12.88671875" bestFit="1" customWidth="1"/>
  </cols>
  <sheetData>
    <row r="2" spans="4:7" x14ac:dyDescent="0.3">
      <c r="D2" t="s">
        <v>3</v>
      </c>
    </row>
    <row r="3" spans="4:7" x14ac:dyDescent="0.3">
      <c r="D3" t="s">
        <v>2</v>
      </c>
      <c r="E3" t="s">
        <v>0</v>
      </c>
      <c r="F3" t="s">
        <v>1</v>
      </c>
    </row>
    <row r="4" spans="4:7" x14ac:dyDescent="0.3">
      <c r="D4">
        <f>98/153</f>
        <v>0.64052287581699341</v>
      </c>
      <c r="E4">
        <f>95/153</f>
        <v>0.62091503267973858</v>
      </c>
      <c r="F4">
        <f>108/153</f>
        <v>0.70588235294117652</v>
      </c>
      <c r="G4">
        <v>0</v>
      </c>
    </row>
    <row r="5" spans="4:7" x14ac:dyDescent="0.3">
      <c r="D5">
        <f>94/134</f>
        <v>0.70149253731343286</v>
      </c>
      <c r="E5">
        <f>97/134</f>
        <v>0.72388059701492535</v>
      </c>
      <c r="F5">
        <f>86/134</f>
        <v>0.64179104477611937</v>
      </c>
      <c r="G5">
        <v>1</v>
      </c>
    </row>
    <row r="6" spans="4:7" x14ac:dyDescent="0.3">
      <c r="D6">
        <f>29/46</f>
        <v>0.63043478260869568</v>
      </c>
      <c r="E6">
        <f>30/46</f>
        <v>0.65217391304347827</v>
      </c>
      <c r="F6">
        <f>21/46</f>
        <v>0.45652173913043476</v>
      </c>
      <c r="G6">
        <v>2</v>
      </c>
    </row>
    <row r="7" spans="4:7" x14ac:dyDescent="0.3">
      <c r="D7">
        <f>152/181</f>
        <v>0.83977900552486184</v>
      </c>
      <c r="E7">
        <f>149/181</f>
        <v>0.82320441988950277</v>
      </c>
      <c r="F7">
        <f>151/181</f>
        <v>0.83425414364640882</v>
      </c>
      <c r="G7">
        <v>3</v>
      </c>
    </row>
    <row r="8" spans="4:7" x14ac:dyDescent="0.3">
      <c r="D8">
        <f>17/31</f>
        <v>0.54838709677419351</v>
      </c>
      <c r="E8">
        <f>14/31</f>
        <v>0.45161290322580644</v>
      </c>
      <c r="F8">
        <f>9/31</f>
        <v>0.29032258064516131</v>
      </c>
      <c r="G8">
        <v>4</v>
      </c>
    </row>
    <row r="9" spans="4:7" x14ac:dyDescent="0.3">
      <c r="D9">
        <f>219/355</f>
        <v>0.61690140845070418</v>
      </c>
      <c r="E9">
        <f>226/355</f>
        <v>0.63661971830985919</v>
      </c>
      <c r="F9">
        <f>255/355</f>
        <v>0.71830985915492962</v>
      </c>
      <c r="G9">
        <v>5</v>
      </c>
    </row>
    <row r="14" spans="4:7" x14ac:dyDescent="0.3">
      <c r="D14" t="s">
        <v>4</v>
      </c>
    </row>
    <row r="15" spans="4:7" x14ac:dyDescent="0.3">
      <c r="D15" t="s">
        <v>0</v>
      </c>
      <c r="E15" t="s">
        <v>1</v>
      </c>
    </row>
    <row r="16" spans="4:7" x14ac:dyDescent="0.3">
      <c r="D16">
        <f>124/153</f>
        <v>0.81045751633986929</v>
      </c>
      <c r="E16">
        <f>124/153</f>
        <v>0.81045751633986929</v>
      </c>
    </row>
    <row r="17" spans="4:5" x14ac:dyDescent="0.3">
      <c r="D17">
        <f>107/134</f>
        <v>0.79850746268656714</v>
      </c>
      <c r="E17">
        <f>96/134</f>
        <v>0.71641791044776115</v>
      </c>
    </row>
    <row r="18" spans="4:5" x14ac:dyDescent="0.3">
      <c r="D18">
        <f>35/46</f>
        <v>0.76086956521739135</v>
      </c>
      <c r="E18">
        <f>36/46</f>
        <v>0.78260869565217395</v>
      </c>
    </row>
    <row r="19" spans="4:5" x14ac:dyDescent="0.3">
      <c r="D19">
        <f>156/181</f>
        <v>0.86187845303867405</v>
      </c>
      <c r="E19">
        <f>152/181</f>
        <v>0.83977900552486184</v>
      </c>
    </row>
    <row r="20" spans="4:5" x14ac:dyDescent="0.3">
      <c r="D20">
        <f>25/31</f>
        <v>0.80645161290322576</v>
      </c>
      <c r="E20">
        <f>27/31</f>
        <v>0.87096774193548387</v>
      </c>
    </row>
    <row r="21" spans="4:5" x14ac:dyDescent="0.3">
      <c r="D21">
        <f>267/355</f>
        <v>0.75211267605633803</v>
      </c>
      <c r="E21">
        <f>296/355</f>
        <v>0.83380281690140845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alex_elbit</dc:creator>
  <cp:lastModifiedBy>alex_elbit</cp:lastModifiedBy>
  <dcterms:created xsi:type="dcterms:W3CDTF">2015-06-05T18:17:20Z</dcterms:created>
  <dcterms:modified xsi:type="dcterms:W3CDTF">2021-01-26T10:48:52Z</dcterms:modified>
</cp:coreProperties>
</file>