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9BA33432-13AF-1446-91AF-1D545E6322DA}" xr6:coauthVersionLast="47" xr6:coauthVersionMax="47" xr10:uidLastSave="{00000000-0000-0000-0000-000000000000}"/>
  <bookViews>
    <workbookView xWindow="4060" yWindow="760" windowWidth="32340" windowHeight="18880" xr2:uid="{43DD2820-FE61-F645-B31F-194723807C3A}"/>
  </bookViews>
  <sheets>
    <sheet name="model" sheetId="15" r:id="rId1"/>
    <sheet name="model_functions" sheetId="7" r:id="rId2"/>
    <sheet name="help" sheetId="11" r:id="rId3"/>
    <sheet name="imports" sheetId="12" r:id="rId4"/>
    <sheet name="signals" sheetId="10" r:id="rId5"/>
    <sheet name="serializers" sheetId="2" r:id="rId6"/>
    <sheet name="views" sheetId="3" r:id="rId7"/>
    <sheet name="urls" sheetId="4" r:id="rId8"/>
    <sheet name="forms" sheetId="6" r:id="rId9"/>
    <sheet name="html" sheetId="5" r:id="rId10"/>
    <sheet name="apps" sheetId="13" r:id="rId11"/>
    <sheet name="admin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1" l="1"/>
  <c r="C7" i="11"/>
  <c r="C8" i="11"/>
  <c r="C9" i="11"/>
  <c r="C10" i="11"/>
  <c r="C11" i="11"/>
  <c r="C12" i="11"/>
  <c r="C13" i="11"/>
  <c r="C14" i="11"/>
  <c r="C15" i="11"/>
  <c r="C5" i="11"/>
  <c r="S14" i="11"/>
  <c r="T14" i="11"/>
  <c r="V14" i="11" s="1"/>
  <c r="U14" i="11"/>
  <c r="S15" i="11"/>
  <c r="T15" i="11"/>
  <c r="U15" i="11"/>
  <c r="D15" i="11" s="1"/>
  <c r="V15" i="11"/>
  <c r="S16" i="11"/>
  <c r="D16" i="11" s="1"/>
  <c r="T16" i="11"/>
  <c r="V16" i="11" s="1"/>
  <c r="U16" i="11"/>
  <c r="S17" i="11"/>
  <c r="T17" i="11"/>
  <c r="U17" i="11"/>
  <c r="V17" i="11"/>
  <c r="B17" i="11" s="1"/>
  <c r="S18" i="11"/>
  <c r="D18" i="11" s="1"/>
  <c r="T18" i="11"/>
  <c r="V18" i="11" s="1"/>
  <c r="B18" i="11" s="1"/>
  <c r="U18" i="11"/>
  <c r="S19" i="11"/>
  <c r="T19" i="11"/>
  <c r="U19" i="11"/>
  <c r="S20" i="11"/>
  <c r="T20" i="11"/>
  <c r="B20" i="11" s="1"/>
  <c r="U20" i="11"/>
  <c r="D20" i="11" s="1"/>
  <c r="V20" i="11"/>
  <c r="S21" i="11"/>
  <c r="T21" i="11"/>
  <c r="V21" i="11" s="1"/>
  <c r="B21" i="11" s="1"/>
  <c r="U21" i="11"/>
  <c r="S22" i="11"/>
  <c r="T22" i="11"/>
  <c r="U22" i="11"/>
  <c r="D22" i="11" s="1"/>
  <c r="V22" i="11"/>
  <c r="B22" i="11" s="1"/>
  <c r="S23" i="11"/>
  <c r="T23" i="11"/>
  <c r="V23" i="11" s="1"/>
  <c r="U23" i="11"/>
  <c r="S24" i="11"/>
  <c r="T24" i="11"/>
  <c r="V24" i="11" s="1"/>
  <c r="U24" i="11"/>
  <c r="A14" i="11"/>
  <c r="D14" i="11"/>
  <c r="A15" i="11"/>
  <c r="A16" i="11"/>
  <c r="A17" i="11"/>
  <c r="D17" i="11"/>
  <c r="A18" i="11"/>
  <c r="A19" i="11"/>
  <c r="D19" i="11"/>
  <c r="A20" i="11"/>
  <c r="A21" i="11"/>
  <c r="D21" i="11"/>
  <c r="A22" i="11"/>
  <c r="S5" i="11"/>
  <c r="T5" i="11"/>
  <c r="U5" i="11"/>
  <c r="S6" i="11"/>
  <c r="T6" i="11"/>
  <c r="U6" i="11"/>
  <c r="S7" i="11"/>
  <c r="T7" i="11"/>
  <c r="U7" i="11"/>
  <c r="S8" i="11"/>
  <c r="T8" i="11"/>
  <c r="U8" i="11"/>
  <c r="S9" i="11"/>
  <c r="T9" i="11"/>
  <c r="U9" i="11"/>
  <c r="S10" i="11"/>
  <c r="S11" i="11"/>
  <c r="V11" i="11" s="1"/>
  <c r="S12" i="11"/>
  <c r="T10" i="11"/>
  <c r="U10" i="11"/>
  <c r="T11" i="11"/>
  <c r="U11" i="11"/>
  <c r="T12" i="11"/>
  <c r="U12" i="11"/>
  <c r="T13" i="11"/>
  <c r="U13" i="11"/>
  <c r="A9" i="11"/>
  <c r="S13" i="11"/>
  <c r="V13" i="11" s="1"/>
  <c r="A6" i="11"/>
  <c r="A7" i="11"/>
  <c r="A8" i="11"/>
  <c r="A10" i="11"/>
  <c r="A11" i="11"/>
  <c r="A12" i="11"/>
  <c r="A13" i="11"/>
  <c r="A5" i="11"/>
  <c r="B15" i="11" l="1"/>
  <c r="B14" i="11"/>
  <c r="V19" i="11"/>
  <c r="B19" i="11" s="1"/>
  <c r="B16" i="11"/>
  <c r="V6" i="11"/>
  <c r="B6" i="11" s="1"/>
  <c r="V8" i="11"/>
  <c r="B8" i="11" s="1"/>
  <c r="V7" i="11"/>
  <c r="B7" i="11" s="1"/>
  <c r="V10" i="11"/>
  <c r="B10" i="11" s="1"/>
  <c r="D10" i="11"/>
  <c r="V9" i="11"/>
  <c r="B9" i="11" s="1"/>
  <c r="V12" i="11"/>
  <c r="B12" i="11" s="1"/>
  <c r="D5" i="11"/>
  <c r="D13" i="11"/>
  <c r="D6" i="11"/>
  <c r="D9" i="11"/>
  <c r="D8" i="11"/>
  <c r="D7" i="11"/>
  <c r="D12" i="11"/>
  <c r="D11" i="11"/>
  <c r="B13" i="11"/>
  <c r="V5" i="11"/>
  <c r="B5" i="11" s="1"/>
  <c r="B11" i="11"/>
</calcChain>
</file>

<file path=xl/sharedStrings.xml><?xml version="1.0" encoding="utf-8"?>
<sst xmlns="http://schemas.openxmlformats.org/spreadsheetml/2006/main" count="335" uniqueCount="133">
  <si>
    <t>Variable</t>
  </si>
  <si>
    <t>Type</t>
  </si>
  <si>
    <t>Args</t>
  </si>
  <si>
    <t>name</t>
  </si>
  <si>
    <t>max_length</t>
  </si>
  <si>
    <t>unique</t>
  </si>
  <si>
    <t>blank</t>
  </si>
  <si>
    <t>null</t>
  </si>
  <si>
    <t>__str__</t>
  </si>
  <si>
    <t>ForeignKey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</si>
  <si>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</si>
  <si>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</si>
  <si>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</si>
  <si>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</si>
  <si>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</si>
  <si>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</si>
  <si>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</si>
  <si>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</si>
  <si>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</si>
  <si>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</si>
  <si>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</si>
  <si>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</si>
  <si>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</si>
  <si>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</si>
  <si>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</si>
  <si>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>verbose_name</t>
  </si>
  <si>
    <t>model_name</t>
  </si>
  <si>
    <t>models.CharField</t>
  </si>
  <si>
    <t>models.ForeignKey</t>
  </si>
  <si>
    <t>class</t>
  </si>
  <si>
    <t>find (</t>
  </si>
  <si>
    <t>length</t>
  </si>
  <si>
    <t>diff</t>
  </si>
  <si>
    <t>Address</t>
  </si>
  <si>
    <t>FIN =</t>
  </si>
  <si>
    <t>User</t>
  </si>
  <si>
    <t>discount</t>
  </si>
  <si>
    <t>applies")</t>
  </si>
  <si>
    <t>#</t>
  </si>
  <si>
    <t>from</t>
  </si>
  <si>
    <t>django.db</t>
  </si>
  <si>
    <t>import</t>
  </si>
  <si>
    <t>models</t>
  </si>
  <si>
    <t>django.contrib.auth.models</t>
  </si>
  <si>
    <t>models.OneToOneField</t>
  </si>
  <si>
    <t>models.CharField(max_length=50)</t>
  </si>
  <si>
    <t>fields</t>
  </si>
  <si>
    <t>address=models.CharField(max_length=200)</t>
  </si>
  <si>
    <t>department=models.CharField(max_length=100)</t>
  </si>
  <si>
    <t>role=models.CharField(max_length=100)</t>
  </si>
  <si>
    <t>employer=models.ForeignKey(Employer,on_delete=models.CASCADE)</t>
  </si>
  <si>
    <t>organization=models.ForeignKey(Organization,on_delete=models.CASCADE)</t>
  </si>
  <si>
    <t xml:space="preserve">    def __str__(self):
        return f"{self.first_name} {self.surname}"</t>
  </si>
  <si>
    <t>Customer(models.Model):</t>
  </si>
  <si>
    <t>...</t>
  </si>
  <si>
    <t>existing</t>
  </si>
  <si>
    <t>InteractionType(models.Model):</t>
  </si>
  <si>
    <t>Interaction(models.Model):</t>
  </si>
  <si>
    <t>customer</t>
  </si>
  <si>
    <t>date</t>
  </si>
  <si>
    <t>models.DateTimeField()</t>
  </si>
  <si>
    <t>interaction_type</t>
  </si>
  <si>
    <t>notes</t>
  </si>
  <si>
    <t>models.TextField()</t>
  </si>
  <si>
    <t>InteractionDetails(models.Model):</t>
  </si>
  <si>
    <t>interaction</t>
  </si>
  <si>
    <t>details</t>
  </si>
  <si>
    <t>Additional</t>
  </si>
  <si>
    <t>specific</t>
  </si>
  <si>
    <t>handled_by</t>
  </si>
  <si>
    <t>TaskType(models.Model):</t>
  </si>
  <si>
    <t>Task(models.Model):</t>
  </si>
  <si>
    <t>task_type</t>
  </si>
  <si>
    <t>due_date</t>
  </si>
  <si>
    <t>description</t>
  </si>
  <si>
    <t>assigned_to</t>
  </si>
  <si>
    <t>name=models.CharField(max_length=50)</t>
  </si>
  <si>
    <t>e.g.,Online,App,Visit,Phone,Email</t>
  </si>
  <si>
    <t>customer=models.ForeignKey(Customer,on_delete=models.CASCADE)</t>
  </si>
  <si>
    <t>date=models.DateTimeField()</t>
  </si>
  <si>
    <t>interaction_type=models.ForeignKey(InteractionType,on_delete=models.SET_NULL,null=True)</t>
  </si>
  <si>
    <t>notes=models.TextField()</t>
  </si>
  <si>
    <t>interaction=models.OneToOneField(Interaction,on_delete=models.CASCADE)</t>
  </si>
  <si>
    <t>details=models.TextField()</t>
  </si>
  <si>
    <t>handled_by=models.ForeignKey(User,on_delete=models.SET_NULL,null=True,related_name='handled_interactions')</t>
  </si>
  <si>
    <t>e.g.,Follow-up,Meeting,Documentation</t>
  </si>
  <si>
    <t>task_type=models.ForeignKey(TaskType,on_delete=models.SET_NULL,null=True)</t>
  </si>
  <si>
    <t>due_date=models.DateTimeField()</t>
  </si>
  <si>
    <t>description=models.TextField()</t>
  </si>
  <si>
    <t>assigned_to=models.ForeignKey(User,on_delete=models.SET_NULL,null=True,related_name='assigned_tasks')</t>
  </si>
  <si>
    <t>InteractionType</t>
  </si>
  <si>
    <t>Interaction</t>
  </si>
  <si>
    <t>models.DateTimeField</t>
  </si>
  <si>
    <t>models.ForeignKey(InteractionType,on_delete=models.SET_NULL,null=True)</t>
  </si>
  <si>
    <t>models.TextField</t>
  </si>
  <si>
    <t>InteractionDetails</t>
  </si>
  <si>
    <t>models.OneToOneField(Interaction,on_delete=models.CASCADE)</t>
  </si>
  <si>
    <t>models.ForeignKey(User,on_delete=models.SET_NULL,null=True,related_name='handled_interactions')</t>
  </si>
  <si>
    <t>TaskType</t>
  </si>
  <si>
    <t>Task</t>
  </si>
  <si>
    <t>models.ForeignKey(TaskType,on_delete=models.SET_NULL,null=True)</t>
  </si>
  <si>
    <t>models.ForeignKey(User,on_delete=models.SET_NULL,null=True,related_name='assigned_tasks')</t>
  </si>
  <si>
    <t xml:space="preserve">    class Meta:
        verbose_name = 'InteractionType'
        verbose_name_plural = 'InteractionTypes'</t>
  </si>
  <si>
    <t xml:space="preserve">    class Meta:
        verbose_name = 'Task'
        verbose_name_plural = 'Tasks'</t>
  </si>
  <si>
    <t xml:space="preserve">    class Meta:
        verbose_name = 'TaskType'
        verbose_name_plural = 'TaskTypes'</t>
  </si>
  <si>
    <t xml:space="preserve">    class Meta:
        verbose_name = 'InteractionDetails'
        verbose_name_plural = 'InteractionDetails'</t>
  </si>
  <si>
    <t xml:space="preserve">    class Meta:
        verbose_name = 'Interaction'
        verbose_name_plural = 'Interactions'</t>
  </si>
  <si>
    <t xml:space="preserve">    def __str__(self): 
        return f"{self.interaction_type} - {self.customer}"</t>
  </si>
  <si>
    <t xml:space="preserve">    def __str__(self): 
        return f"{self.interaction_type} - {self.handled_by}"</t>
  </si>
  <si>
    <t xml:space="preserve">    def __str__(self):
        return self.name</t>
  </si>
  <si>
    <t xml:space="preserve">    def __str__(self): 
        return f"{self.customer} - {self.task_type} - {self.assigned_to}"</t>
  </si>
  <si>
    <t>history</t>
  </si>
  <si>
    <t>HistoricalRecords</t>
  </si>
  <si>
    <t>HistoricalRecords()</t>
  </si>
  <si>
    <t>created_at</t>
  </si>
  <si>
    <t>models.DateTimeField(auto_now_add=True)</t>
  </si>
  <si>
    <t>updated_at</t>
  </si>
  <si>
    <t>models.DateTimeField(auto_now=True)</t>
  </si>
  <si>
    <t>app_name</t>
  </si>
  <si>
    <t>CRM</t>
  </si>
  <si>
    <t>models.ForeignKey(User,on_delete=models.CASCADE)</t>
  </si>
  <si>
    <t>user</t>
  </si>
  <si>
    <t>faker_function</t>
  </si>
  <si>
    <t>faker_type</t>
  </si>
  <si>
    <t>Dynamic_User()</t>
  </si>
  <si>
    <t>Dynamic_InteractionType()</t>
  </si>
  <si>
    <t>char</t>
  </si>
  <si>
    <t>name()</t>
  </si>
  <si>
    <t>InteractionTimeProvider()</t>
  </si>
  <si>
    <t>Dynamic_Interaction()</t>
  </si>
  <si>
    <t>InteractionDetailsHandledByProvider()</t>
  </si>
  <si>
    <t>Dynamic_TaskType()</t>
  </si>
  <si>
    <t>TaskDueDateProvider()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</si>
</sst>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D97D-C3FC-F94F-8D67-5465F059E3CB}">
  <dimension ref="A1:AB72"/>
  <sheetViews>
    <sheetView tabSelected="1" topLeftCell="A2" workbookViewId="0">
      <selection activeCell="G16" sqref="G16"/>
    </sheetView>
  </sheetViews>
  <sheetFormatPr baseColWidth="10" defaultRowHeight="16" x14ac:dyDescent="0.2"/>
  <cols>
    <col min="2" max="2" width="23.6640625" bestFit="1" customWidth="1"/>
    <col min="3" max="3" width="13.1640625" customWidth="1"/>
    <col min="4" max="4" width="19.83203125" customWidth="1"/>
    <col min="5" max="5" width="88" bestFit="1" customWidth="1"/>
    <col min="6" max="8" width="32.1640625" customWidth="1"/>
    <col min="9" max="9" width="12.1640625" customWidth="1"/>
    <col min="10" max="15" width="11.1640625" customWidth="1"/>
  </cols>
  <sheetData>
    <row r="1" spans="1:28" x14ac:dyDescent="0.2">
      <c r="A1" t="s">
        <v>118</v>
      </c>
      <c r="B1" t="s">
        <v>0</v>
      </c>
      <c r="C1" t="s">
        <v>1</v>
      </c>
      <c r="D1" t="s">
        <v>26</v>
      </c>
      <c r="E1" t="s">
        <v>2</v>
      </c>
      <c r="F1" t="s">
        <v>25</v>
      </c>
      <c r="G1" t="s">
        <v>122</v>
      </c>
      <c r="H1" t="s">
        <v>123</v>
      </c>
      <c r="I1" t="s">
        <v>9</v>
      </c>
      <c r="J1" t="s">
        <v>13</v>
      </c>
      <c r="K1" t="s">
        <v>17</v>
      </c>
      <c r="L1" t="s">
        <v>14</v>
      </c>
      <c r="M1" t="s">
        <v>15</v>
      </c>
      <c r="N1" t="s">
        <v>11</v>
      </c>
      <c r="O1" t="s">
        <v>12</v>
      </c>
      <c r="P1" t="s">
        <v>4</v>
      </c>
      <c r="Q1" t="s">
        <v>5</v>
      </c>
      <c r="R1" t="s">
        <v>6</v>
      </c>
      <c r="S1" t="s">
        <v>7</v>
      </c>
      <c r="T1" t="s">
        <v>16</v>
      </c>
      <c r="U1" t="s">
        <v>23</v>
      </c>
      <c r="V1" t="s">
        <v>24</v>
      </c>
      <c r="W1" t="s">
        <v>21</v>
      </c>
      <c r="X1" t="s">
        <v>22</v>
      </c>
      <c r="Y1" t="s">
        <v>8</v>
      </c>
      <c r="Z1" t="s">
        <v>18</v>
      </c>
      <c r="AA1" t="s">
        <v>19</v>
      </c>
      <c r="AB1" t="s">
        <v>20</v>
      </c>
    </row>
    <row r="2" spans="1:28" x14ac:dyDescent="0.2">
      <c r="A2" t="s">
        <v>119</v>
      </c>
      <c r="B2" t="s">
        <v>3</v>
      </c>
      <c r="C2" t="s">
        <v>27</v>
      </c>
      <c r="D2" t="s">
        <v>90</v>
      </c>
      <c r="E2" t="s">
        <v>45</v>
      </c>
      <c r="F2" s="2" t="s">
        <v>127</v>
      </c>
      <c r="G2" s="2" t="s">
        <v>126</v>
      </c>
      <c r="H2" s="2"/>
      <c r="X2" s="2">
        <v>1</v>
      </c>
      <c r="Y2" s="2"/>
      <c r="Z2" s="2">
        <v>1</v>
      </c>
      <c r="AB2" s="2">
        <v>1</v>
      </c>
    </row>
    <row r="3" spans="1:28" x14ac:dyDescent="0.2">
      <c r="A3" t="s">
        <v>119</v>
      </c>
      <c r="B3" t="s">
        <v>121</v>
      </c>
      <c r="C3" t="s">
        <v>28</v>
      </c>
      <c r="D3" t="s">
        <v>91</v>
      </c>
      <c r="E3" t="s">
        <v>120</v>
      </c>
      <c r="F3" t="s">
        <v>124</v>
      </c>
      <c r="G3" t="s">
        <v>126</v>
      </c>
      <c r="T3" s="2"/>
      <c r="X3" s="2">
        <v>1</v>
      </c>
      <c r="Z3" s="2">
        <v>1</v>
      </c>
      <c r="AB3" s="2">
        <v>1</v>
      </c>
    </row>
    <row r="4" spans="1:28" x14ac:dyDescent="0.2">
      <c r="A4" t="s">
        <v>119</v>
      </c>
      <c r="B4" t="s">
        <v>59</v>
      </c>
      <c r="C4" t="s">
        <v>92</v>
      </c>
      <c r="D4" t="s">
        <v>91</v>
      </c>
      <c r="E4" t="s">
        <v>60</v>
      </c>
      <c r="F4" t="s">
        <v>128</v>
      </c>
      <c r="G4" t="s">
        <v>59</v>
      </c>
      <c r="R4" s="2"/>
      <c r="S4" s="2"/>
      <c r="X4" s="2">
        <v>1</v>
      </c>
      <c r="Z4" s="2">
        <v>1</v>
      </c>
      <c r="AB4" s="2">
        <v>1</v>
      </c>
    </row>
    <row r="5" spans="1:28" x14ac:dyDescent="0.2">
      <c r="A5" t="s">
        <v>119</v>
      </c>
      <c r="B5" t="s">
        <v>61</v>
      </c>
      <c r="C5" t="s">
        <v>28</v>
      </c>
      <c r="D5" t="s">
        <v>91</v>
      </c>
      <c r="E5" t="s">
        <v>93</v>
      </c>
      <c r="F5" t="s">
        <v>125</v>
      </c>
      <c r="G5" t="s">
        <v>126</v>
      </c>
      <c r="X5" s="2">
        <v>1</v>
      </c>
      <c r="Z5" s="2">
        <v>1</v>
      </c>
      <c r="AB5" s="2">
        <v>1</v>
      </c>
    </row>
    <row r="6" spans="1:28" x14ac:dyDescent="0.2">
      <c r="A6" t="s">
        <v>119</v>
      </c>
      <c r="B6" t="s">
        <v>62</v>
      </c>
      <c r="C6" t="s">
        <v>94</v>
      </c>
      <c r="D6" t="s">
        <v>91</v>
      </c>
      <c r="E6" t="s">
        <v>63</v>
      </c>
      <c r="G6" t="s">
        <v>6</v>
      </c>
      <c r="X6" s="2">
        <v>1</v>
      </c>
      <c r="Z6" s="2">
        <v>1</v>
      </c>
      <c r="AB6" s="2">
        <v>1</v>
      </c>
    </row>
    <row r="7" spans="1:28" x14ac:dyDescent="0.2">
      <c r="A7" t="s">
        <v>119</v>
      </c>
      <c r="B7" t="s">
        <v>111</v>
      </c>
      <c r="C7" t="s">
        <v>112</v>
      </c>
      <c r="D7" t="s">
        <v>91</v>
      </c>
      <c r="E7" t="s">
        <v>113</v>
      </c>
      <c r="G7" t="s">
        <v>6</v>
      </c>
    </row>
    <row r="8" spans="1:28" x14ac:dyDescent="0.2">
      <c r="A8" t="s">
        <v>119</v>
      </c>
      <c r="B8" t="s">
        <v>114</v>
      </c>
      <c r="C8" t="s">
        <v>92</v>
      </c>
      <c r="D8" t="s">
        <v>91</v>
      </c>
      <c r="E8" t="s">
        <v>115</v>
      </c>
      <c r="G8" t="s">
        <v>6</v>
      </c>
      <c r="Z8" s="2">
        <v>1</v>
      </c>
    </row>
    <row r="9" spans="1:28" x14ac:dyDescent="0.2">
      <c r="A9" t="s">
        <v>119</v>
      </c>
      <c r="B9" t="s">
        <v>116</v>
      </c>
      <c r="C9" t="s">
        <v>92</v>
      </c>
      <c r="D9" t="s">
        <v>91</v>
      </c>
      <c r="E9" t="s">
        <v>117</v>
      </c>
      <c r="G9" t="s">
        <v>6</v>
      </c>
      <c r="Z9" s="2">
        <v>1</v>
      </c>
    </row>
    <row r="10" spans="1:28" x14ac:dyDescent="0.2">
      <c r="A10" t="s">
        <v>119</v>
      </c>
      <c r="B10" t="s">
        <v>65</v>
      </c>
      <c r="C10" t="s">
        <v>44</v>
      </c>
      <c r="D10" t="s">
        <v>95</v>
      </c>
      <c r="E10" t="s">
        <v>96</v>
      </c>
      <c r="F10" t="s">
        <v>129</v>
      </c>
      <c r="G10" t="s">
        <v>126</v>
      </c>
      <c r="Q10" s="2"/>
      <c r="X10" s="2">
        <v>1</v>
      </c>
      <c r="Z10" s="2">
        <v>1</v>
      </c>
      <c r="AB10" s="2">
        <v>1</v>
      </c>
    </row>
    <row r="11" spans="1:28" x14ac:dyDescent="0.2">
      <c r="A11" t="s">
        <v>119</v>
      </c>
      <c r="B11" t="s">
        <v>66</v>
      </c>
      <c r="C11" t="s">
        <v>94</v>
      </c>
      <c r="D11" t="s">
        <v>95</v>
      </c>
      <c r="E11" t="s">
        <v>63</v>
      </c>
      <c r="G11" t="s">
        <v>6</v>
      </c>
      <c r="R11" s="2"/>
      <c r="S11" s="2"/>
      <c r="X11" s="2">
        <v>1</v>
      </c>
      <c r="Z11" s="2">
        <v>1</v>
      </c>
      <c r="AB11" s="2">
        <v>1</v>
      </c>
    </row>
    <row r="12" spans="1:28" x14ac:dyDescent="0.2">
      <c r="A12" t="s">
        <v>119</v>
      </c>
      <c r="B12" t="s">
        <v>69</v>
      </c>
      <c r="C12" t="s">
        <v>28</v>
      </c>
      <c r="D12" t="s">
        <v>95</v>
      </c>
      <c r="E12" t="s">
        <v>97</v>
      </c>
      <c r="F12" t="s">
        <v>130</v>
      </c>
      <c r="G12" t="s">
        <v>126</v>
      </c>
      <c r="R12" s="2"/>
      <c r="S12" s="2"/>
      <c r="X12" s="2">
        <v>1</v>
      </c>
      <c r="Z12" s="2">
        <v>1</v>
      </c>
      <c r="AB12" s="2">
        <v>1</v>
      </c>
    </row>
    <row r="13" spans="1:28" x14ac:dyDescent="0.2">
      <c r="A13" t="s">
        <v>119</v>
      </c>
      <c r="B13" t="s">
        <v>111</v>
      </c>
      <c r="C13" t="s">
        <v>112</v>
      </c>
      <c r="D13" t="s">
        <v>95</v>
      </c>
      <c r="E13" t="s">
        <v>113</v>
      </c>
      <c r="G13" t="s">
        <v>6</v>
      </c>
    </row>
    <row r="14" spans="1:28" x14ac:dyDescent="0.2">
      <c r="A14" t="s">
        <v>119</v>
      </c>
      <c r="B14" t="s">
        <v>114</v>
      </c>
      <c r="C14" t="s">
        <v>92</v>
      </c>
      <c r="D14" t="s">
        <v>95</v>
      </c>
      <c r="E14" t="s">
        <v>115</v>
      </c>
      <c r="G14" t="s">
        <v>6</v>
      </c>
      <c r="Z14" s="2">
        <v>1</v>
      </c>
    </row>
    <row r="15" spans="1:28" x14ac:dyDescent="0.2">
      <c r="A15" t="s">
        <v>119</v>
      </c>
      <c r="B15" t="s">
        <v>116</v>
      </c>
      <c r="C15" t="s">
        <v>92</v>
      </c>
      <c r="D15" t="s">
        <v>95</v>
      </c>
      <c r="E15" t="s">
        <v>117</v>
      </c>
      <c r="G15" t="s">
        <v>6</v>
      </c>
      <c r="Z15" s="2">
        <v>1</v>
      </c>
    </row>
    <row r="16" spans="1:28" x14ac:dyDescent="0.2">
      <c r="A16" t="s">
        <v>119</v>
      </c>
      <c r="B16" t="s">
        <v>3</v>
      </c>
      <c r="C16" t="s">
        <v>27</v>
      </c>
      <c r="D16" t="s">
        <v>98</v>
      </c>
      <c r="E16" t="s">
        <v>45</v>
      </c>
      <c r="F16" t="s">
        <v>127</v>
      </c>
      <c r="G16" t="s">
        <v>126</v>
      </c>
      <c r="U16" s="2"/>
      <c r="X16" s="2">
        <v>1</v>
      </c>
      <c r="Z16" s="2">
        <v>1</v>
      </c>
      <c r="AB16" s="2">
        <v>1</v>
      </c>
    </row>
    <row r="17" spans="1:28" x14ac:dyDescent="0.2">
      <c r="A17" t="s">
        <v>119</v>
      </c>
      <c r="B17" t="s">
        <v>111</v>
      </c>
      <c r="C17" t="s">
        <v>112</v>
      </c>
      <c r="D17" t="s">
        <v>98</v>
      </c>
      <c r="E17" t="s">
        <v>113</v>
      </c>
      <c r="G17" t="s">
        <v>6</v>
      </c>
    </row>
    <row r="18" spans="1:28" x14ac:dyDescent="0.2">
      <c r="A18" t="s">
        <v>119</v>
      </c>
      <c r="B18" t="s">
        <v>114</v>
      </c>
      <c r="C18" t="s">
        <v>92</v>
      </c>
      <c r="D18" t="s">
        <v>98</v>
      </c>
      <c r="E18" t="s">
        <v>115</v>
      </c>
      <c r="G18" t="s">
        <v>6</v>
      </c>
      <c r="Z18" s="2">
        <v>1</v>
      </c>
    </row>
    <row r="19" spans="1:28" x14ac:dyDescent="0.2">
      <c r="A19" t="s">
        <v>119</v>
      </c>
      <c r="B19" t="s">
        <v>116</v>
      </c>
      <c r="C19" t="s">
        <v>92</v>
      </c>
      <c r="D19" t="s">
        <v>98</v>
      </c>
      <c r="E19" t="s">
        <v>117</v>
      </c>
      <c r="G19" t="s">
        <v>6</v>
      </c>
      <c r="Z19" s="2">
        <v>1</v>
      </c>
    </row>
    <row r="20" spans="1:28" x14ac:dyDescent="0.2">
      <c r="A20" t="s">
        <v>119</v>
      </c>
      <c r="B20" t="s">
        <v>58</v>
      </c>
      <c r="C20" t="s">
        <v>28</v>
      </c>
      <c r="D20" t="s">
        <v>99</v>
      </c>
      <c r="E20" t="s">
        <v>120</v>
      </c>
      <c r="F20" t="s">
        <v>124</v>
      </c>
      <c r="G20" t="s">
        <v>126</v>
      </c>
      <c r="X20" s="2">
        <v>1</v>
      </c>
      <c r="Z20" s="2">
        <v>1</v>
      </c>
      <c r="AB20" s="2">
        <v>1</v>
      </c>
    </row>
    <row r="21" spans="1:28" x14ac:dyDescent="0.2">
      <c r="A21" t="s">
        <v>119</v>
      </c>
      <c r="B21" t="s">
        <v>72</v>
      </c>
      <c r="C21" t="s">
        <v>28</v>
      </c>
      <c r="D21" t="s">
        <v>99</v>
      </c>
      <c r="E21" t="s">
        <v>100</v>
      </c>
      <c r="F21" t="s">
        <v>131</v>
      </c>
      <c r="G21" t="s">
        <v>126</v>
      </c>
      <c r="X21" s="2">
        <v>1</v>
      </c>
      <c r="Z21" s="2">
        <v>1</v>
      </c>
      <c r="AB21" s="2">
        <v>1</v>
      </c>
    </row>
    <row r="22" spans="1:28" x14ac:dyDescent="0.2">
      <c r="A22" t="s">
        <v>119</v>
      </c>
      <c r="B22" t="s">
        <v>73</v>
      </c>
      <c r="C22" t="s">
        <v>92</v>
      </c>
      <c r="D22" t="s">
        <v>99</v>
      </c>
      <c r="E22" t="s">
        <v>60</v>
      </c>
      <c r="F22" t="s">
        <v>132</v>
      </c>
      <c r="G22" t="s">
        <v>59</v>
      </c>
      <c r="V22" s="2"/>
      <c r="X22" s="2">
        <v>1</v>
      </c>
      <c r="Z22" s="2">
        <v>1</v>
      </c>
      <c r="AB22" s="2">
        <v>1</v>
      </c>
    </row>
    <row r="23" spans="1:28" x14ac:dyDescent="0.2">
      <c r="A23" t="s">
        <v>119</v>
      </c>
      <c r="B23" t="s">
        <v>74</v>
      </c>
      <c r="C23" t="s">
        <v>94</v>
      </c>
      <c r="D23" t="s">
        <v>99</v>
      </c>
      <c r="E23" t="s">
        <v>63</v>
      </c>
      <c r="G23" t="s">
        <v>6</v>
      </c>
      <c r="X23" s="2">
        <v>1</v>
      </c>
      <c r="Z23" s="2">
        <v>1</v>
      </c>
      <c r="AB23" s="2">
        <v>1</v>
      </c>
    </row>
    <row r="24" spans="1:28" x14ac:dyDescent="0.2">
      <c r="A24" t="s">
        <v>119</v>
      </c>
      <c r="B24" t="s">
        <v>75</v>
      </c>
      <c r="C24" t="s">
        <v>28</v>
      </c>
      <c r="D24" t="s">
        <v>99</v>
      </c>
      <c r="E24" t="s">
        <v>101</v>
      </c>
      <c r="F24" t="s">
        <v>124</v>
      </c>
      <c r="G24" t="s">
        <v>126</v>
      </c>
      <c r="X24" s="2">
        <v>1</v>
      </c>
      <c r="Z24" s="2">
        <v>1</v>
      </c>
      <c r="AB24" s="2">
        <v>1</v>
      </c>
    </row>
    <row r="25" spans="1:28" x14ac:dyDescent="0.2">
      <c r="A25" t="s">
        <v>119</v>
      </c>
      <c r="B25" t="s">
        <v>111</v>
      </c>
      <c r="C25" t="s">
        <v>112</v>
      </c>
      <c r="D25" t="s">
        <v>99</v>
      </c>
      <c r="E25" t="s">
        <v>113</v>
      </c>
      <c r="G25" t="s">
        <v>6</v>
      </c>
    </row>
    <row r="26" spans="1:28" x14ac:dyDescent="0.2">
      <c r="A26" t="s">
        <v>119</v>
      </c>
      <c r="B26" t="s">
        <v>114</v>
      </c>
      <c r="C26" t="s">
        <v>92</v>
      </c>
      <c r="D26" t="s">
        <v>99</v>
      </c>
      <c r="E26" t="s">
        <v>115</v>
      </c>
      <c r="G26" t="s">
        <v>6</v>
      </c>
      <c r="Z26" s="2">
        <v>1</v>
      </c>
    </row>
    <row r="27" spans="1:28" x14ac:dyDescent="0.2">
      <c r="A27" t="s">
        <v>119</v>
      </c>
      <c r="B27" t="s">
        <v>116</v>
      </c>
      <c r="C27" t="s">
        <v>92</v>
      </c>
      <c r="D27" t="s">
        <v>99</v>
      </c>
      <c r="E27" t="s">
        <v>117</v>
      </c>
      <c r="G27" t="s">
        <v>6</v>
      </c>
      <c r="Z27" s="2">
        <v>1</v>
      </c>
    </row>
    <row r="28" spans="1:28" x14ac:dyDescent="0.2">
      <c r="X28" s="2">
        <v>1</v>
      </c>
      <c r="Z28" s="2">
        <v>1</v>
      </c>
      <c r="AB28" s="2">
        <v>1</v>
      </c>
    </row>
    <row r="29" spans="1:28" x14ac:dyDescent="0.2">
      <c r="X29" s="2">
        <v>1</v>
      </c>
      <c r="Z29" s="2">
        <v>1</v>
      </c>
      <c r="AB29" s="2">
        <v>1</v>
      </c>
    </row>
    <row r="30" spans="1:28" x14ac:dyDescent="0.2">
      <c r="X30" s="2">
        <v>1</v>
      </c>
      <c r="Z30" s="2">
        <v>1</v>
      </c>
      <c r="AB30" s="2">
        <v>1</v>
      </c>
    </row>
    <row r="31" spans="1:28" x14ac:dyDescent="0.2">
      <c r="X31" s="2">
        <v>1</v>
      </c>
      <c r="Z31" s="2">
        <v>1</v>
      </c>
      <c r="AB31" s="2">
        <v>1</v>
      </c>
    </row>
    <row r="32" spans="1:28" x14ac:dyDescent="0.2">
      <c r="X32" s="2">
        <v>1</v>
      </c>
      <c r="Z32" s="2">
        <v>1</v>
      </c>
      <c r="AB32" s="2">
        <v>1</v>
      </c>
    </row>
    <row r="33" spans="18:28" x14ac:dyDescent="0.2">
      <c r="X33" s="2">
        <v>1</v>
      </c>
      <c r="Z33" s="2">
        <v>1</v>
      </c>
      <c r="AB33" s="2">
        <v>1</v>
      </c>
    </row>
    <row r="34" spans="18:28" x14ac:dyDescent="0.2">
      <c r="X34" s="2">
        <v>1</v>
      </c>
      <c r="Z34" s="2">
        <v>1</v>
      </c>
      <c r="AB34" s="2">
        <v>1</v>
      </c>
    </row>
    <row r="35" spans="18:28" x14ac:dyDescent="0.2">
      <c r="X35" s="2">
        <v>1</v>
      </c>
      <c r="Z35" s="2">
        <v>1</v>
      </c>
      <c r="AB35" s="2">
        <v>1</v>
      </c>
    </row>
    <row r="36" spans="18:28" x14ac:dyDescent="0.2">
      <c r="X36" s="2">
        <v>1</v>
      </c>
      <c r="Z36" s="2">
        <v>1</v>
      </c>
      <c r="AB36" s="2">
        <v>1</v>
      </c>
    </row>
    <row r="37" spans="18:28" x14ac:dyDescent="0.2">
      <c r="X37" s="2">
        <v>1</v>
      </c>
      <c r="Z37" s="2">
        <v>1</v>
      </c>
      <c r="AB37" s="2">
        <v>1</v>
      </c>
    </row>
    <row r="38" spans="18:28" x14ac:dyDescent="0.2">
      <c r="R38" s="2"/>
      <c r="S38" s="2"/>
      <c r="X38" s="2">
        <v>1</v>
      </c>
      <c r="Z38" s="2">
        <v>1</v>
      </c>
      <c r="AB38" s="2">
        <v>1</v>
      </c>
    </row>
    <row r="39" spans="18:28" x14ac:dyDescent="0.2">
      <c r="R39" s="2"/>
      <c r="S39" s="2"/>
      <c r="X39" s="2">
        <v>1</v>
      </c>
      <c r="Z39" s="2">
        <v>1</v>
      </c>
      <c r="AB39" s="2">
        <v>1</v>
      </c>
    </row>
    <row r="40" spans="18:28" x14ac:dyDescent="0.2">
      <c r="X40" s="2">
        <v>1</v>
      </c>
      <c r="Z40" s="2">
        <v>1</v>
      </c>
      <c r="AB40" s="2">
        <v>1</v>
      </c>
    </row>
    <row r="41" spans="18:28" x14ac:dyDescent="0.2">
      <c r="X41" s="2">
        <v>1</v>
      </c>
      <c r="Z41" s="2">
        <v>1</v>
      </c>
      <c r="AB41" s="2">
        <v>1</v>
      </c>
    </row>
    <row r="42" spans="18:28" x14ac:dyDescent="0.2">
      <c r="X42" s="2">
        <v>1</v>
      </c>
      <c r="Z42" s="2">
        <v>1</v>
      </c>
      <c r="AB42" s="2">
        <v>1</v>
      </c>
    </row>
    <row r="43" spans="18:28" x14ac:dyDescent="0.2">
      <c r="X43" s="2">
        <v>1</v>
      </c>
      <c r="Z43" s="2">
        <v>1</v>
      </c>
      <c r="AB43" s="2">
        <v>1</v>
      </c>
    </row>
    <row r="44" spans="18:28" x14ac:dyDescent="0.2">
      <c r="X44" s="2">
        <v>1</v>
      </c>
      <c r="Z44" s="2">
        <v>1</v>
      </c>
      <c r="AB44" s="2">
        <v>1</v>
      </c>
    </row>
    <row r="45" spans="18:28" x14ac:dyDescent="0.2">
      <c r="X45" s="2">
        <v>1</v>
      </c>
      <c r="Z45" s="2">
        <v>1</v>
      </c>
      <c r="AB45" s="2">
        <v>1</v>
      </c>
    </row>
    <row r="46" spans="18:28" x14ac:dyDescent="0.2">
      <c r="X46" s="2">
        <v>1</v>
      </c>
      <c r="Z46" s="2">
        <v>1</v>
      </c>
      <c r="AB46" s="2">
        <v>1</v>
      </c>
    </row>
    <row r="47" spans="18:28" x14ac:dyDescent="0.2">
      <c r="X47" s="2">
        <v>1</v>
      </c>
      <c r="Z47" s="2">
        <v>1</v>
      </c>
      <c r="AB47" s="2">
        <v>1</v>
      </c>
    </row>
    <row r="48" spans="18:28" x14ac:dyDescent="0.2">
      <c r="X48" s="2">
        <v>1</v>
      </c>
      <c r="Z48" s="2">
        <v>1</v>
      </c>
      <c r="AB48" s="2">
        <v>1</v>
      </c>
    </row>
    <row r="49" spans="18:28" x14ac:dyDescent="0.2">
      <c r="X49" s="2">
        <v>1</v>
      </c>
      <c r="Z49" s="2">
        <v>1</v>
      </c>
      <c r="AB49" s="2">
        <v>1</v>
      </c>
    </row>
    <row r="50" spans="18:28" x14ac:dyDescent="0.2">
      <c r="X50" s="2">
        <v>1</v>
      </c>
      <c r="Z50" s="2">
        <v>1</v>
      </c>
      <c r="AB50" s="2">
        <v>1</v>
      </c>
    </row>
    <row r="51" spans="18:28" x14ac:dyDescent="0.2">
      <c r="X51" s="2">
        <v>1</v>
      </c>
      <c r="Z51" s="2">
        <v>1</v>
      </c>
      <c r="AB51" s="2">
        <v>1</v>
      </c>
    </row>
    <row r="52" spans="18:28" x14ac:dyDescent="0.2">
      <c r="R52" s="2"/>
      <c r="S52" s="2"/>
      <c r="X52" s="2">
        <v>1</v>
      </c>
      <c r="Z52" s="2">
        <v>1</v>
      </c>
      <c r="AB52" s="2">
        <v>1</v>
      </c>
    </row>
    <row r="53" spans="18:28" x14ac:dyDescent="0.2">
      <c r="R53" s="2"/>
      <c r="S53" s="2"/>
      <c r="X53" s="2">
        <v>1</v>
      </c>
      <c r="Z53" s="2">
        <v>1</v>
      </c>
      <c r="AB53" s="2">
        <v>1</v>
      </c>
    </row>
    <row r="54" spans="18:28" x14ac:dyDescent="0.2">
      <c r="X54" s="2">
        <v>1</v>
      </c>
      <c r="Z54" s="2">
        <v>1</v>
      </c>
      <c r="AB54" s="2">
        <v>1</v>
      </c>
    </row>
    <row r="55" spans="18:28" x14ac:dyDescent="0.2">
      <c r="X55" s="2">
        <v>1</v>
      </c>
      <c r="Z55" s="2">
        <v>1</v>
      </c>
      <c r="AB55" s="2">
        <v>1</v>
      </c>
    </row>
    <row r="56" spans="18:28" x14ac:dyDescent="0.2">
      <c r="X56" s="2">
        <v>1</v>
      </c>
      <c r="Z56" s="2">
        <v>1</v>
      </c>
      <c r="AB56" s="2">
        <v>1</v>
      </c>
    </row>
    <row r="57" spans="18:28" x14ac:dyDescent="0.2">
      <c r="X57" s="2">
        <v>1</v>
      </c>
      <c r="Z57" s="2">
        <v>1</v>
      </c>
      <c r="AB57" s="2">
        <v>1</v>
      </c>
    </row>
    <row r="58" spans="18:28" x14ac:dyDescent="0.2">
      <c r="X58" s="2">
        <v>1</v>
      </c>
      <c r="Z58" s="2">
        <v>1</v>
      </c>
      <c r="AB58" s="2">
        <v>1</v>
      </c>
    </row>
    <row r="59" spans="18:28" x14ac:dyDescent="0.2">
      <c r="X59" s="2">
        <v>1</v>
      </c>
      <c r="Z59" s="2">
        <v>1</v>
      </c>
      <c r="AB59" s="2">
        <v>1</v>
      </c>
    </row>
    <row r="60" spans="18:28" x14ac:dyDescent="0.2">
      <c r="X60" s="2">
        <v>1</v>
      </c>
      <c r="Z60" s="2">
        <v>1</v>
      </c>
      <c r="AB60" s="2">
        <v>1</v>
      </c>
    </row>
    <row r="61" spans="18:28" x14ac:dyDescent="0.2">
      <c r="X61" s="2">
        <v>1</v>
      </c>
      <c r="Z61" s="2">
        <v>1</v>
      </c>
      <c r="AB61" s="2">
        <v>1</v>
      </c>
    </row>
    <row r="62" spans="18:28" x14ac:dyDescent="0.2">
      <c r="R62" s="2"/>
      <c r="S62" s="2"/>
      <c r="X62" s="2">
        <v>1</v>
      </c>
      <c r="Z62" s="2">
        <v>1</v>
      </c>
      <c r="AB62" s="2">
        <v>1</v>
      </c>
    </row>
    <row r="63" spans="18:28" x14ac:dyDescent="0.2">
      <c r="R63" s="2"/>
      <c r="S63" s="2"/>
      <c r="X63" s="2">
        <v>1</v>
      </c>
      <c r="Z63" s="2">
        <v>1</v>
      </c>
      <c r="AB63" s="2">
        <v>1</v>
      </c>
    </row>
    <row r="64" spans="18:28" x14ac:dyDescent="0.2">
      <c r="X64" s="2">
        <v>1</v>
      </c>
      <c r="Z64" s="2">
        <v>1</v>
      </c>
      <c r="AB64" s="2">
        <v>1</v>
      </c>
    </row>
    <row r="65" spans="18:28" x14ac:dyDescent="0.2">
      <c r="X65" s="2">
        <v>1</v>
      </c>
      <c r="Z65" s="2">
        <v>1</v>
      </c>
      <c r="AB65" s="2">
        <v>1</v>
      </c>
    </row>
    <row r="66" spans="18:28" x14ac:dyDescent="0.2">
      <c r="X66" s="2">
        <v>1</v>
      </c>
      <c r="Z66" s="2">
        <v>1</v>
      </c>
      <c r="AB66" s="2">
        <v>1</v>
      </c>
    </row>
    <row r="67" spans="18:28" x14ac:dyDescent="0.2">
      <c r="X67" s="2">
        <v>1</v>
      </c>
      <c r="Z67" s="2">
        <v>1</v>
      </c>
      <c r="AB67" s="2">
        <v>1</v>
      </c>
    </row>
    <row r="68" spans="18:28" x14ac:dyDescent="0.2">
      <c r="X68" s="2">
        <v>1</v>
      </c>
      <c r="Z68" s="2">
        <v>1</v>
      </c>
      <c r="AB68" s="2">
        <v>1</v>
      </c>
    </row>
    <row r="69" spans="18:28" x14ac:dyDescent="0.2">
      <c r="X69" s="2">
        <v>1</v>
      </c>
      <c r="Z69" s="2">
        <v>1</v>
      </c>
      <c r="AB69" s="2">
        <v>1</v>
      </c>
    </row>
    <row r="70" spans="18:28" x14ac:dyDescent="0.2">
      <c r="X70" s="2">
        <v>1</v>
      </c>
      <c r="Z70" s="2">
        <v>1</v>
      </c>
      <c r="AB70" s="2">
        <v>1</v>
      </c>
    </row>
    <row r="71" spans="18:28" x14ac:dyDescent="0.2">
      <c r="R71" s="2"/>
      <c r="S71" s="2"/>
      <c r="X71" s="2">
        <v>1</v>
      </c>
      <c r="Z71" s="2">
        <v>1</v>
      </c>
      <c r="AB71" s="2">
        <v>1</v>
      </c>
    </row>
    <row r="72" spans="18:28" x14ac:dyDescent="0.2">
      <c r="R72" s="2"/>
      <c r="S72" s="2"/>
      <c r="X72" s="2">
        <v>1</v>
      </c>
      <c r="Z72" s="2">
        <v>1</v>
      </c>
      <c r="AB72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C1"/>
  <sheetViews>
    <sheetView workbookViewId="0">
      <selection activeCell="D38" sqref="D38"/>
    </sheetView>
  </sheetViews>
  <sheetFormatPr baseColWidth="10" defaultRowHeight="16" x14ac:dyDescent="0.2"/>
  <sheetData>
    <row r="1" spans="1:3" x14ac:dyDescent="0.2">
      <c r="A1" t="s">
        <v>118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FF1B-7CD7-4048-80C1-413696B477E2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118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617B-9497-3C46-9D94-B50EE8137DF9}">
  <dimension ref="A1:C1"/>
  <sheetViews>
    <sheetView workbookViewId="0">
      <selection activeCell="G11" sqref="F11:G11"/>
    </sheetView>
  </sheetViews>
  <sheetFormatPr baseColWidth="10" defaultRowHeight="16" x14ac:dyDescent="0.2"/>
  <sheetData>
    <row r="1" spans="1:3" x14ac:dyDescent="0.2">
      <c r="A1" t="s">
        <v>118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C11"/>
  <sheetViews>
    <sheetView workbookViewId="0">
      <selection activeCell="A12" sqref="A12:XFD64"/>
    </sheetView>
  </sheetViews>
  <sheetFormatPr baseColWidth="10" defaultRowHeight="16" x14ac:dyDescent="0.2"/>
  <cols>
    <col min="2" max="2" width="28.33203125" bestFit="1" customWidth="1"/>
    <col min="3" max="3" width="87" customWidth="1"/>
  </cols>
  <sheetData>
    <row r="1" spans="1:3" x14ac:dyDescent="0.2">
      <c r="A1" t="s">
        <v>118</v>
      </c>
      <c r="B1" t="s">
        <v>26</v>
      </c>
      <c r="C1" t="s">
        <v>10</v>
      </c>
    </row>
    <row r="2" spans="1:3" ht="34" x14ac:dyDescent="0.2">
      <c r="A2" t="s">
        <v>119</v>
      </c>
      <c r="B2" t="s">
        <v>91</v>
      </c>
      <c r="C2" s="1" t="s">
        <v>107</v>
      </c>
    </row>
    <row r="3" spans="1:3" ht="51" x14ac:dyDescent="0.2">
      <c r="A3" t="s">
        <v>119</v>
      </c>
      <c r="B3" t="s">
        <v>91</v>
      </c>
      <c r="C3" s="1" t="s">
        <v>106</v>
      </c>
    </row>
    <row r="4" spans="1:3" ht="34" x14ac:dyDescent="0.2">
      <c r="A4" t="s">
        <v>119</v>
      </c>
      <c r="B4" t="s">
        <v>95</v>
      </c>
      <c r="C4" s="1" t="s">
        <v>108</v>
      </c>
    </row>
    <row r="5" spans="1:3" ht="51" x14ac:dyDescent="0.2">
      <c r="A5" t="s">
        <v>119</v>
      </c>
      <c r="B5" t="s">
        <v>95</v>
      </c>
      <c r="C5" s="1" t="s">
        <v>105</v>
      </c>
    </row>
    <row r="6" spans="1:3" ht="34" x14ac:dyDescent="0.2">
      <c r="A6" t="s">
        <v>119</v>
      </c>
      <c r="B6" t="s">
        <v>98</v>
      </c>
      <c r="C6" s="1" t="s">
        <v>109</v>
      </c>
    </row>
    <row r="7" spans="1:3" ht="51" x14ac:dyDescent="0.2">
      <c r="A7" t="s">
        <v>119</v>
      </c>
      <c r="B7" t="s">
        <v>98</v>
      </c>
      <c r="C7" s="1" t="s">
        <v>104</v>
      </c>
    </row>
    <row r="8" spans="1:3" ht="34" x14ac:dyDescent="0.2">
      <c r="A8" t="s">
        <v>119</v>
      </c>
      <c r="B8" t="s">
        <v>99</v>
      </c>
      <c r="C8" s="1" t="s">
        <v>52</v>
      </c>
    </row>
    <row r="9" spans="1:3" ht="51" x14ac:dyDescent="0.2">
      <c r="A9" t="s">
        <v>119</v>
      </c>
      <c r="B9" t="s">
        <v>99</v>
      </c>
      <c r="C9" s="1" t="s">
        <v>103</v>
      </c>
    </row>
    <row r="10" spans="1:3" ht="34" x14ac:dyDescent="0.2">
      <c r="A10" t="s">
        <v>119</v>
      </c>
      <c r="B10" t="s">
        <v>90</v>
      </c>
      <c r="C10" s="1" t="s">
        <v>110</v>
      </c>
    </row>
    <row r="11" spans="1:3" ht="51" x14ac:dyDescent="0.2">
      <c r="A11" t="s">
        <v>119</v>
      </c>
      <c r="B11" t="s">
        <v>90</v>
      </c>
      <c r="C11" s="1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V58"/>
  <sheetViews>
    <sheetView workbookViewId="0">
      <selection activeCell="A5" sqref="A5:D9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7.6640625" customWidth="1"/>
    <col min="14" max="14" width="9" customWidth="1"/>
    <col min="16" max="18" width="10.83203125" style="3"/>
  </cols>
  <sheetData>
    <row r="1" spans="1:22" x14ac:dyDescent="0.2">
      <c r="A1" t="s">
        <v>0</v>
      </c>
      <c r="B1" t="s">
        <v>1</v>
      </c>
      <c r="C1" t="s">
        <v>26</v>
      </c>
      <c r="D1" t="s">
        <v>2</v>
      </c>
      <c r="E1" t="s">
        <v>25</v>
      </c>
    </row>
    <row r="4" spans="1:22" x14ac:dyDescent="0.2">
      <c r="G4" t="s">
        <v>29</v>
      </c>
      <c r="H4" t="s">
        <v>71</v>
      </c>
      <c r="P4"/>
      <c r="Q4"/>
      <c r="S4" t="s">
        <v>34</v>
      </c>
      <c r="T4" t="s">
        <v>30</v>
      </c>
      <c r="U4" t="s">
        <v>31</v>
      </c>
      <c r="V4" t="s">
        <v>32</v>
      </c>
    </row>
    <row r="5" spans="1:22" x14ac:dyDescent="0.2">
      <c r="A5" t="str">
        <f t="shared" ref="A5:A13" si="0">LEFT(K5,FIND("=",K5)-1)</f>
        <v>customer</v>
      </c>
      <c r="B5" t="str">
        <f>RIGHT(LEFT(K5,T5-1),V5-1)</f>
        <v>models.ForeignKey</v>
      </c>
      <c r="C5" t="str">
        <f>LEFT(H$4,FIND("(",H$4)-1)</f>
        <v>Task</v>
      </c>
      <c r="D5" t="str">
        <f>RIGHT(K5,U5-S5)</f>
        <v>models.ForeignKey(Customer,on_delete=models.CASCADE)</v>
      </c>
      <c r="K5" t="s">
        <v>78</v>
      </c>
      <c r="M5" t="s">
        <v>38</v>
      </c>
      <c r="N5" t="s">
        <v>77</v>
      </c>
      <c r="P5"/>
      <c r="Q5"/>
      <c r="S5">
        <f>FIND("=",K5)</f>
        <v>9</v>
      </c>
      <c r="T5">
        <f>FIND("(",K5)</f>
        <v>27</v>
      </c>
      <c r="U5">
        <f>LEN(K5)</f>
        <v>61</v>
      </c>
      <c r="V5">
        <f>T5-S5</f>
        <v>18</v>
      </c>
    </row>
    <row r="6" spans="1:22" x14ac:dyDescent="0.2">
      <c r="A6" t="str">
        <f t="shared" si="0"/>
        <v>task_type</v>
      </c>
      <c r="B6" t="str">
        <f>RIGHT(LEFT(K6,T6-1),V6-1)</f>
        <v>models.ForeignKey</v>
      </c>
      <c r="C6" t="str">
        <f t="shared" ref="C6:C15" si="1">LEFT(H$4,FIND("(",H$4)-1)</f>
        <v>Task</v>
      </c>
      <c r="D6" t="str">
        <f t="shared" ref="D6:D12" si="2">RIGHT(K6,U6-S6)</f>
        <v>models.ForeignKey(TaskType,on_delete=models.SET_NULL,null=True)</v>
      </c>
      <c r="K6" t="s">
        <v>86</v>
      </c>
      <c r="P6"/>
      <c r="Q6"/>
      <c r="S6">
        <f t="shared" ref="S6:S12" si="3">FIND("=",K6)</f>
        <v>10</v>
      </c>
      <c r="T6">
        <f t="shared" ref="T6:T13" si="4">FIND("(",K6)</f>
        <v>28</v>
      </c>
      <c r="U6">
        <f t="shared" ref="U6:U13" si="5">LEN(K6)</f>
        <v>73</v>
      </c>
      <c r="V6">
        <f t="shared" ref="V6:V13" si="6">T6-S6</f>
        <v>18</v>
      </c>
    </row>
    <row r="7" spans="1:22" x14ac:dyDescent="0.2">
      <c r="A7" t="str">
        <f t="shared" si="0"/>
        <v>due_date</v>
      </c>
      <c r="B7" t="str">
        <f>RIGHT(LEFT(K7,T7-1),V7-1)</f>
        <v>models.DateTimeField</v>
      </c>
      <c r="C7" t="str">
        <f t="shared" si="1"/>
        <v>Task</v>
      </c>
      <c r="D7" t="str">
        <f t="shared" si="2"/>
        <v>models.DateTimeField()</v>
      </c>
      <c r="K7" t="s">
        <v>87</v>
      </c>
      <c r="P7"/>
      <c r="Q7"/>
      <c r="S7">
        <f t="shared" si="3"/>
        <v>9</v>
      </c>
      <c r="T7">
        <f t="shared" si="4"/>
        <v>30</v>
      </c>
      <c r="U7">
        <f t="shared" si="5"/>
        <v>31</v>
      </c>
      <c r="V7">
        <f t="shared" si="6"/>
        <v>21</v>
      </c>
    </row>
    <row r="8" spans="1:22" x14ac:dyDescent="0.2">
      <c r="A8" t="str">
        <f t="shared" si="0"/>
        <v>description</v>
      </c>
      <c r="B8" t="str">
        <f>RIGHT(LEFT(K8,T8-1),V8-1)</f>
        <v>models.TextField</v>
      </c>
      <c r="C8" t="str">
        <f t="shared" si="1"/>
        <v>Task</v>
      </c>
      <c r="D8" t="str">
        <f t="shared" si="2"/>
        <v>models.TextField()</v>
      </c>
      <c r="K8" t="s">
        <v>88</v>
      </c>
      <c r="P8"/>
      <c r="Q8"/>
      <c r="S8">
        <f t="shared" si="3"/>
        <v>12</v>
      </c>
      <c r="T8">
        <f t="shared" si="4"/>
        <v>29</v>
      </c>
      <c r="U8">
        <f t="shared" si="5"/>
        <v>30</v>
      </c>
      <c r="V8">
        <f t="shared" si="6"/>
        <v>17</v>
      </c>
    </row>
    <row r="9" spans="1:22" x14ac:dyDescent="0.2">
      <c r="A9" t="str">
        <f t="shared" si="0"/>
        <v>assigned_to</v>
      </c>
      <c r="B9" t="str">
        <f t="shared" ref="B9" si="7">RIGHT(LEFT(K9,T9-1),V9-1)</f>
        <v>models.ForeignKey</v>
      </c>
      <c r="C9" t="str">
        <f t="shared" si="1"/>
        <v>Task</v>
      </c>
      <c r="D9" t="str">
        <f t="shared" si="2"/>
        <v>models.ForeignKey(User,on_delete=models.SET_NULL,null=True,related_name='assigned_tasks')</v>
      </c>
      <c r="K9" t="s">
        <v>89</v>
      </c>
      <c r="O9" t="s">
        <v>36</v>
      </c>
      <c r="P9" t="s">
        <v>37</v>
      </c>
      <c r="Q9"/>
      <c r="S9">
        <f t="shared" si="3"/>
        <v>12</v>
      </c>
      <c r="T9">
        <f t="shared" si="4"/>
        <v>30</v>
      </c>
      <c r="U9">
        <f t="shared" si="5"/>
        <v>101</v>
      </c>
      <c r="V9">
        <f t="shared" si="6"/>
        <v>18</v>
      </c>
    </row>
    <row r="10" spans="1:22" x14ac:dyDescent="0.2">
      <c r="A10" t="str">
        <f t="shared" si="0"/>
        <v>address</v>
      </c>
      <c r="B10" t="str">
        <f>RIGHT(LEFT(K10,T10-1),V10-1)</f>
        <v>models.CharField</v>
      </c>
      <c r="C10" t="str">
        <f t="shared" si="1"/>
        <v>Task</v>
      </c>
      <c r="D10" t="str">
        <f t="shared" si="2"/>
        <v>models.CharField(max_length=200)</v>
      </c>
      <c r="K10" t="s">
        <v>47</v>
      </c>
      <c r="S10">
        <f t="shared" si="3"/>
        <v>8</v>
      </c>
      <c r="T10">
        <f t="shared" si="4"/>
        <v>25</v>
      </c>
      <c r="U10">
        <f t="shared" si="5"/>
        <v>40</v>
      </c>
      <c r="V10">
        <f t="shared" si="6"/>
        <v>17</v>
      </c>
    </row>
    <row r="11" spans="1:22" x14ac:dyDescent="0.2">
      <c r="A11" t="str">
        <f t="shared" si="0"/>
        <v>department</v>
      </c>
      <c r="B11" t="str">
        <f>RIGHT(LEFT(K11,T11-1),V11-1)</f>
        <v>models.CharField</v>
      </c>
      <c r="C11" t="str">
        <f t="shared" si="1"/>
        <v>Task</v>
      </c>
      <c r="D11" t="str">
        <f t="shared" si="2"/>
        <v>models.CharField(max_length=100)</v>
      </c>
      <c r="K11" t="s">
        <v>48</v>
      </c>
      <c r="S11">
        <f t="shared" si="3"/>
        <v>11</v>
      </c>
      <c r="T11">
        <f t="shared" si="4"/>
        <v>28</v>
      </c>
      <c r="U11">
        <f t="shared" si="5"/>
        <v>43</v>
      </c>
      <c r="V11">
        <f t="shared" si="6"/>
        <v>17</v>
      </c>
    </row>
    <row r="12" spans="1:22" x14ac:dyDescent="0.2">
      <c r="A12" t="str">
        <f t="shared" si="0"/>
        <v>role</v>
      </c>
      <c r="B12" t="str">
        <f>RIGHT(LEFT(K12,T12-1),V12-1)</f>
        <v>models.CharField</v>
      </c>
      <c r="C12" t="str">
        <f t="shared" si="1"/>
        <v>Task</v>
      </c>
      <c r="D12" t="str">
        <f t="shared" si="2"/>
        <v>models.CharField(max_length=100)</v>
      </c>
      <c r="K12" t="s">
        <v>49</v>
      </c>
      <c r="S12">
        <f t="shared" si="3"/>
        <v>5</v>
      </c>
      <c r="T12">
        <f t="shared" si="4"/>
        <v>22</v>
      </c>
      <c r="U12">
        <f t="shared" si="5"/>
        <v>37</v>
      </c>
      <c r="V12">
        <f t="shared" si="6"/>
        <v>17</v>
      </c>
    </row>
    <row r="13" spans="1:22" x14ac:dyDescent="0.2">
      <c r="A13" t="str">
        <f t="shared" si="0"/>
        <v>employer</v>
      </c>
      <c r="B13" t="str">
        <f>RIGHT(LEFT(K13,T13-1),V13-1)</f>
        <v>models.ForeignKey</v>
      </c>
      <c r="C13" t="str">
        <f t="shared" si="1"/>
        <v>Task</v>
      </c>
      <c r="D13" t="str">
        <f>RIGHT(K13,U13-S13)</f>
        <v>models.ForeignKey(Employer,on_delete=models.CASCADE)</v>
      </c>
      <c r="K13" t="s">
        <v>50</v>
      </c>
      <c r="S13">
        <f>FIND("=",K13)</f>
        <v>9</v>
      </c>
      <c r="T13">
        <f t="shared" si="4"/>
        <v>27</v>
      </c>
      <c r="U13">
        <f t="shared" si="5"/>
        <v>61</v>
      </c>
      <c r="V13">
        <f t="shared" si="6"/>
        <v>18</v>
      </c>
    </row>
    <row r="14" spans="1:22" x14ac:dyDescent="0.2">
      <c r="A14" t="str">
        <f t="shared" ref="A14:A22" si="8">LEFT(K14,FIND("=",K14)-1)</f>
        <v>organization</v>
      </c>
      <c r="B14" t="str">
        <f t="shared" ref="B14:B22" si="9">RIGHT(LEFT(K14,T14-1),V14-1)</f>
        <v>models.ForeignKey</v>
      </c>
      <c r="C14" t="str">
        <f t="shared" si="1"/>
        <v>Task</v>
      </c>
      <c r="D14" t="str">
        <f t="shared" ref="D14:D22" si="10">RIGHT(K14,U14-S14)</f>
        <v>models.ForeignKey(Organization,on_delete=models.CASCADE)</v>
      </c>
      <c r="K14" t="s">
        <v>51</v>
      </c>
      <c r="S14">
        <f t="shared" ref="S14:S24" si="11">FIND("=",K14)</f>
        <v>13</v>
      </c>
      <c r="T14">
        <f t="shared" ref="T14:T24" si="12">FIND("(",K14)</f>
        <v>31</v>
      </c>
      <c r="U14">
        <f t="shared" ref="U14:U24" si="13">LEN(K14)</f>
        <v>69</v>
      </c>
      <c r="V14">
        <f t="shared" ref="V14:V24" si="14">T14-S14</f>
        <v>18</v>
      </c>
    </row>
    <row r="15" spans="1:22" x14ac:dyDescent="0.2">
      <c r="A15" t="str">
        <f t="shared" si="8"/>
        <v>organization</v>
      </c>
      <c r="B15" t="str">
        <f t="shared" si="9"/>
        <v>models.ForeignKey</v>
      </c>
      <c r="C15" t="str">
        <f t="shared" si="1"/>
        <v>Task</v>
      </c>
      <c r="D15" t="str">
        <f t="shared" si="10"/>
        <v>models.ForeignKey(Organization,on_delete=models.CASCADE)</v>
      </c>
      <c r="K15" t="s">
        <v>51</v>
      </c>
      <c r="S15">
        <f t="shared" si="11"/>
        <v>13</v>
      </c>
      <c r="T15">
        <f t="shared" si="12"/>
        <v>31</v>
      </c>
      <c r="U15">
        <f t="shared" si="13"/>
        <v>69</v>
      </c>
      <c r="V15">
        <f t="shared" si="14"/>
        <v>18</v>
      </c>
    </row>
    <row r="16" spans="1:22" x14ac:dyDescent="0.2">
      <c r="A16" t="e">
        <f t="shared" si="8"/>
        <v>#VALUE!</v>
      </c>
      <c r="B16" t="e">
        <f t="shared" si="9"/>
        <v>#VALUE!</v>
      </c>
      <c r="C16" t="s">
        <v>33</v>
      </c>
      <c r="D16" t="e">
        <f t="shared" si="10"/>
        <v>#VALUE!</v>
      </c>
      <c r="S16" t="e">
        <f t="shared" si="11"/>
        <v>#VALUE!</v>
      </c>
      <c r="T16" t="e">
        <f t="shared" si="12"/>
        <v>#VALUE!</v>
      </c>
      <c r="U16">
        <f t="shared" si="13"/>
        <v>0</v>
      </c>
      <c r="V16" t="e">
        <f t="shared" si="14"/>
        <v>#VALUE!</v>
      </c>
    </row>
    <row r="17" spans="1:22" x14ac:dyDescent="0.2">
      <c r="A17" t="e">
        <f t="shared" si="8"/>
        <v>#VALUE!</v>
      </c>
      <c r="B17" t="e">
        <f t="shared" si="9"/>
        <v>#VALUE!</v>
      </c>
      <c r="C17" t="s">
        <v>33</v>
      </c>
      <c r="D17" t="e">
        <f t="shared" si="10"/>
        <v>#VALUE!</v>
      </c>
      <c r="S17" t="e">
        <f t="shared" si="11"/>
        <v>#VALUE!</v>
      </c>
      <c r="T17" t="e">
        <f t="shared" si="12"/>
        <v>#VALUE!</v>
      </c>
      <c r="U17">
        <f t="shared" si="13"/>
        <v>0</v>
      </c>
      <c r="V17" t="e">
        <f t="shared" si="14"/>
        <v>#VALUE!</v>
      </c>
    </row>
    <row r="18" spans="1:22" x14ac:dyDescent="0.2">
      <c r="A18" t="e">
        <f t="shared" si="8"/>
        <v>#VALUE!</v>
      </c>
      <c r="B18" t="e">
        <f t="shared" si="9"/>
        <v>#VALUE!</v>
      </c>
      <c r="C18" t="s">
        <v>33</v>
      </c>
      <c r="D18" t="e">
        <f t="shared" si="10"/>
        <v>#VALUE!</v>
      </c>
      <c r="S18" t="e">
        <f t="shared" si="11"/>
        <v>#VALUE!</v>
      </c>
      <c r="T18" t="e">
        <f t="shared" si="12"/>
        <v>#VALUE!</v>
      </c>
      <c r="U18">
        <f t="shared" si="13"/>
        <v>0</v>
      </c>
      <c r="V18" t="e">
        <f t="shared" si="14"/>
        <v>#VALUE!</v>
      </c>
    </row>
    <row r="19" spans="1:22" x14ac:dyDescent="0.2">
      <c r="A19" t="e">
        <f t="shared" si="8"/>
        <v>#VALUE!</v>
      </c>
      <c r="B19" t="e">
        <f t="shared" si="9"/>
        <v>#VALUE!</v>
      </c>
      <c r="C19" t="s">
        <v>33</v>
      </c>
      <c r="D19" t="e">
        <f t="shared" si="10"/>
        <v>#VALUE!</v>
      </c>
      <c r="S19" t="e">
        <f t="shared" si="11"/>
        <v>#VALUE!</v>
      </c>
      <c r="T19" t="e">
        <f t="shared" si="12"/>
        <v>#VALUE!</v>
      </c>
      <c r="U19">
        <f t="shared" si="13"/>
        <v>0</v>
      </c>
      <c r="V19" t="e">
        <f t="shared" si="14"/>
        <v>#VALUE!</v>
      </c>
    </row>
    <row r="20" spans="1:22" x14ac:dyDescent="0.2">
      <c r="A20" t="e">
        <f t="shared" si="8"/>
        <v>#VALUE!</v>
      </c>
      <c r="B20" t="e">
        <f t="shared" si="9"/>
        <v>#VALUE!</v>
      </c>
      <c r="C20" t="s">
        <v>33</v>
      </c>
      <c r="D20" t="e">
        <f t="shared" si="10"/>
        <v>#VALUE!</v>
      </c>
      <c r="S20" t="e">
        <f t="shared" si="11"/>
        <v>#VALUE!</v>
      </c>
      <c r="T20" t="e">
        <f t="shared" si="12"/>
        <v>#VALUE!</v>
      </c>
      <c r="U20">
        <f t="shared" si="13"/>
        <v>0</v>
      </c>
      <c r="V20" t="e">
        <f t="shared" si="14"/>
        <v>#VALUE!</v>
      </c>
    </row>
    <row r="21" spans="1:22" x14ac:dyDescent="0.2">
      <c r="A21" t="e">
        <f t="shared" si="8"/>
        <v>#VALUE!</v>
      </c>
      <c r="B21" t="e">
        <f t="shared" si="9"/>
        <v>#VALUE!</v>
      </c>
      <c r="C21" t="s">
        <v>33</v>
      </c>
      <c r="D21" t="e">
        <f t="shared" si="10"/>
        <v>#VALUE!</v>
      </c>
      <c r="S21" t="e">
        <f t="shared" si="11"/>
        <v>#VALUE!</v>
      </c>
      <c r="T21" t="e">
        <f t="shared" si="12"/>
        <v>#VALUE!</v>
      </c>
      <c r="U21">
        <f t="shared" si="13"/>
        <v>0</v>
      </c>
      <c r="V21" t="e">
        <f t="shared" si="14"/>
        <v>#VALUE!</v>
      </c>
    </row>
    <row r="22" spans="1:22" x14ac:dyDescent="0.2">
      <c r="A22" t="e">
        <f t="shared" si="8"/>
        <v>#VALUE!</v>
      </c>
      <c r="B22" t="e">
        <f t="shared" si="9"/>
        <v>#VALUE!</v>
      </c>
      <c r="C22" t="s">
        <v>33</v>
      </c>
      <c r="D22" t="e">
        <f t="shared" si="10"/>
        <v>#VALUE!</v>
      </c>
      <c r="S22" t="e">
        <f t="shared" si="11"/>
        <v>#VALUE!</v>
      </c>
      <c r="T22" t="e">
        <f t="shared" si="12"/>
        <v>#VALUE!</v>
      </c>
      <c r="U22">
        <f t="shared" si="13"/>
        <v>0</v>
      </c>
      <c r="V22" t="e">
        <f t="shared" si="14"/>
        <v>#VALUE!</v>
      </c>
    </row>
    <row r="23" spans="1:22" x14ac:dyDescent="0.2">
      <c r="S23" t="e">
        <f t="shared" si="11"/>
        <v>#VALUE!</v>
      </c>
      <c r="T23" t="e">
        <f t="shared" si="12"/>
        <v>#VALUE!</v>
      </c>
      <c r="U23">
        <f t="shared" si="13"/>
        <v>0</v>
      </c>
      <c r="V23" t="e">
        <f t="shared" si="14"/>
        <v>#VALUE!</v>
      </c>
    </row>
    <row r="24" spans="1:22" x14ac:dyDescent="0.2">
      <c r="S24" t="e">
        <f t="shared" si="11"/>
        <v>#VALUE!</v>
      </c>
      <c r="T24" t="e">
        <f t="shared" si="12"/>
        <v>#VALUE!</v>
      </c>
      <c r="U24">
        <f t="shared" si="13"/>
        <v>0</v>
      </c>
      <c r="V24" t="e">
        <f t="shared" si="14"/>
        <v>#VALUE!</v>
      </c>
    </row>
    <row r="30" spans="1:22" x14ac:dyDescent="0.2">
      <c r="A30" t="s">
        <v>39</v>
      </c>
      <c r="B30" t="s">
        <v>40</v>
      </c>
      <c r="C30" t="s">
        <v>41</v>
      </c>
      <c r="D30" t="s">
        <v>42</v>
      </c>
    </row>
    <row r="31" spans="1:22" x14ac:dyDescent="0.2">
      <c r="A31" t="s">
        <v>39</v>
      </c>
      <c r="B31" t="s">
        <v>43</v>
      </c>
      <c r="C31" t="s">
        <v>41</v>
      </c>
      <c r="D31" t="s">
        <v>35</v>
      </c>
    </row>
    <row r="33" spans="1:10" x14ac:dyDescent="0.2">
      <c r="A33" t="s">
        <v>29</v>
      </c>
      <c r="B33" t="s">
        <v>53</v>
      </c>
    </row>
    <row r="34" spans="1:10" x14ac:dyDescent="0.2">
      <c r="E34" t="s">
        <v>38</v>
      </c>
      <c r="F34" t="s">
        <v>54</v>
      </c>
      <c r="G34" t="s">
        <v>55</v>
      </c>
      <c r="H34" t="s">
        <v>46</v>
      </c>
      <c r="I34" t="s">
        <v>54</v>
      </c>
    </row>
    <row r="36" spans="1:10" x14ac:dyDescent="0.2">
      <c r="A36" t="s">
        <v>29</v>
      </c>
      <c r="B36" t="s">
        <v>56</v>
      </c>
    </row>
    <row r="37" spans="1:10" x14ac:dyDescent="0.2">
      <c r="E37" t="s">
        <v>76</v>
      </c>
      <c r="G37" t="s">
        <v>38</v>
      </c>
      <c r="H37" t="s">
        <v>77</v>
      </c>
    </row>
    <row r="39" spans="1:10" x14ac:dyDescent="0.2">
      <c r="A39" t="s">
        <v>29</v>
      </c>
      <c r="B39" t="s">
        <v>57</v>
      </c>
    </row>
    <row r="40" spans="1:10" x14ac:dyDescent="0.2">
      <c r="E40" t="s">
        <v>78</v>
      </c>
    </row>
    <row r="41" spans="1:10" x14ac:dyDescent="0.2">
      <c r="E41" t="s">
        <v>79</v>
      </c>
    </row>
    <row r="42" spans="1:10" x14ac:dyDescent="0.2">
      <c r="E42" t="s">
        <v>80</v>
      </c>
    </row>
    <row r="43" spans="1:10" x14ac:dyDescent="0.2">
      <c r="E43" t="s">
        <v>81</v>
      </c>
    </row>
    <row r="45" spans="1:10" x14ac:dyDescent="0.2">
      <c r="A45" t="s">
        <v>29</v>
      </c>
      <c r="B45" t="s">
        <v>64</v>
      </c>
    </row>
    <row r="46" spans="1:10" x14ac:dyDescent="0.2">
      <c r="E46" t="s">
        <v>82</v>
      </c>
    </row>
    <row r="47" spans="1:10" x14ac:dyDescent="0.2">
      <c r="E47" t="s">
        <v>83</v>
      </c>
      <c r="G47" t="s">
        <v>38</v>
      </c>
      <c r="H47" t="s">
        <v>67</v>
      </c>
      <c r="I47" t="s">
        <v>68</v>
      </c>
      <c r="J47" t="s">
        <v>46</v>
      </c>
    </row>
    <row r="48" spans="1:10" x14ac:dyDescent="0.2">
      <c r="E48" t="s">
        <v>84</v>
      </c>
    </row>
    <row r="50" spans="1:8" x14ac:dyDescent="0.2">
      <c r="A50" t="s">
        <v>29</v>
      </c>
      <c r="B50" t="s">
        <v>70</v>
      </c>
    </row>
    <row r="51" spans="1:8" x14ac:dyDescent="0.2">
      <c r="E51" t="s">
        <v>76</v>
      </c>
      <c r="G51" t="s">
        <v>38</v>
      </c>
      <c r="H51" t="s">
        <v>85</v>
      </c>
    </row>
    <row r="53" spans="1:8" x14ac:dyDescent="0.2">
      <c r="A53" t="s">
        <v>29</v>
      </c>
      <c r="B53" t="s">
        <v>71</v>
      </c>
    </row>
    <row r="54" spans="1:8" x14ac:dyDescent="0.2">
      <c r="E54" t="s">
        <v>78</v>
      </c>
    </row>
    <row r="55" spans="1:8" x14ac:dyDescent="0.2">
      <c r="E55" t="s">
        <v>86</v>
      </c>
    </row>
    <row r="56" spans="1:8" x14ac:dyDescent="0.2">
      <c r="E56" t="s">
        <v>87</v>
      </c>
    </row>
    <row r="57" spans="1:8" x14ac:dyDescent="0.2">
      <c r="E57" t="s">
        <v>88</v>
      </c>
    </row>
    <row r="58" spans="1:8" x14ac:dyDescent="0.2">
      <c r="E58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EC97-FCED-B744-B683-79B04E4945C6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118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C2"/>
  <sheetViews>
    <sheetView workbookViewId="0">
      <selection sqref="A1:A1048576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118</v>
      </c>
      <c r="B1" t="s">
        <v>26</v>
      </c>
      <c r="C1" t="s">
        <v>10</v>
      </c>
    </row>
    <row r="2" spans="1:3" x14ac:dyDescent="0.2">
      <c r="C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C2"/>
  <sheetViews>
    <sheetView workbookViewId="0">
      <selection sqref="A1:A1048576"/>
    </sheetView>
  </sheetViews>
  <sheetFormatPr baseColWidth="10" defaultRowHeight="16" x14ac:dyDescent="0.2"/>
  <cols>
    <col min="2" max="2" width="32.33203125" customWidth="1"/>
    <col min="3" max="3" width="10.83203125" customWidth="1"/>
  </cols>
  <sheetData>
    <row r="1" spans="1:3" x14ac:dyDescent="0.2">
      <c r="A1" t="s">
        <v>118</v>
      </c>
      <c r="B1" t="s">
        <v>26</v>
      </c>
      <c r="C1" t="s">
        <v>10</v>
      </c>
    </row>
    <row r="2" spans="1:3" x14ac:dyDescent="0.2">
      <c r="B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C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118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118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118</v>
      </c>
      <c r="B1" t="s">
        <v>26</v>
      </c>
      <c r="C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</vt:lpstr>
      <vt:lpstr>model_functions</vt:lpstr>
      <vt:lpstr>help</vt:lpstr>
      <vt:lpstr>imports</vt:lpstr>
      <vt:lpstr>signals</vt:lpstr>
      <vt:lpstr>serializers</vt:lpstr>
      <vt:lpstr>views</vt:lpstr>
      <vt:lpstr>urls</vt:lpstr>
      <vt:lpstr>forms</vt:lpstr>
      <vt:lpstr>html</vt:lpstr>
      <vt:lpstr>apps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2024-02-29T11:17:37Z</dcterms:modified>
</cp:coreProperties>
</file>