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defaultThemeVersion="166925"/>
  <mc:AlternateContent xmlns:mc="http://schemas.openxmlformats.org/markup-compatibility/2006">
    <mc:Choice Requires="x15">
      <x15ac:absPath xmlns:x15ac="http://schemas.microsoft.com/office/spreadsheetml/2010/11/ac" url="https://cargillonline.sharepoint.com/sites/ehstransformation/Shared Documents/COVID-19 QUARANTINE/SOUTH/"/>
    </mc:Choice>
  </mc:AlternateContent>
  <xr:revisionPtr revIDLastSave="8998" documentId="14_{87DE0CD9-3F24-4324-A1C1-A0F2B1E8BF0D}" xr6:coauthVersionLast="47" xr6:coauthVersionMax="47" xr10:uidLastSave="{2C81E390-F13B-4CCA-9D8F-5B9BA2F1B994}"/>
  <bookViews>
    <workbookView xWindow="-108" yWindow="-108" windowWidth="23256" windowHeight="12576" tabRatio="507" firstSheet="2" xr2:uid="{0BD0E960-4568-444D-82D0-25522B502ED5}"/>
  </bookViews>
  <sheets>
    <sheet name="QUARANTINE" sheetId="9" r:id="rId1"/>
    <sheet name="DATA VALIDATION" sheetId="3" state="hidden" r:id="rId2"/>
    <sheet name="Resumen por sector" sheetId="8" r:id="rId3"/>
    <sheet name="LIST" sheetId="11" r:id="rId4"/>
  </sheets>
  <definedNames>
    <definedName name="_xlnm._FilterDatabase" localSheetId="0" hidden="1">QUARANTINE!$C$11:$Z$811</definedName>
    <definedName name="_xlnm._FilterDatabase" localSheetId="2" hidden="1">'Resumen por sector'!$AD$4:$AD$9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8" l="1"/>
  <c r="N11" i="8"/>
  <c r="M12" i="8"/>
  <c r="M11" i="8" s="1"/>
  <c r="G23" i="8"/>
  <c r="H23" i="8" s="1"/>
  <c r="F23" i="8"/>
  <c r="E23" i="8"/>
  <c r="C23" i="8"/>
  <c r="G22" i="8"/>
  <c r="H22" i="8" s="1"/>
  <c r="N7" i="8" s="1"/>
  <c r="F22" i="8"/>
  <c r="E22" i="8"/>
  <c r="C22" i="8"/>
  <c r="G21" i="8"/>
  <c r="H21" i="8" s="1"/>
  <c r="F21" i="8"/>
  <c r="E21" i="8"/>
  <c r="C21" i="8"/>
  <c r="G20" i="8"/>
  <c r="H20" i="8" s="1"/>
  <c r="F20" i="8"/>
  <c r="E20" i="8"/>
  <c r="C20" i="8"/>
  <c r="G19" i="8"/>
  <c r="H19" i="8" s="1"/>
  <c r="F19" i="8"/>
  <c r="E19" i="8"/>
  <c r="C19" i="8"/>
  <c r="G18" i="8"/>
  <c r="H18" i="8" s="1"/>
  <c r="F18" i="8"/>
  <c r="E18" i="8"/>
  <c r="C18" i="8"/>
  <c r="G17" i="8"/>
  <c r="H17" i="8" s="1"/>
  <c r="F17" i="8"/>
  <c r="E17" i="8"/>
  <c r="C17" i="8"/>
  <c r="G16" i="8"/>
  <c r="H16" i="8" s="1"/>
  <c r="F16" i="8"/>
  <c r="E16" i="8"/>
  <c r="D16" i="8" s="1"/>
  <c r="C16" i="8"/>
  <c r="G15" i="8"/>
  <c r="H15" i="8" s="1"/>
  <c r="F15" i="8"/>
  <c r="D15" i="8" s="1"/>
  <c r="E15" i="8"/>
  <c r="C15" i="8"/>
  <c r="G14" i="8"/>
  <c r="H14" i="8" s="1"/>
  <c r="F14" i="8"/>
  <c r="E14" i="8"/>
  <c r="C14" i="8"/>
  <c r="G13" i="8"/>
  <c r="H13" i="8" s="1"/>
  <c r="F13" i="8"/>
  <c r="D13" i="8" s="1"/>
  <c r="E13" i="8"/>
  <c r="C13" i="8"/>
  <c r="G12" i="8"/>
  <c r="H12" i="8" s="1"/>
  <c r="F12" i="8"/>
  <c r="E12" i="8"/>
  <c r="D12" i="8" s="1"/>
  <c r="C12" i="8"/>
  <c r="G11" i="8"/>
  <c r="H11" i="8" s="1"/>
  <c r="F11" i="8"/>
  <c r="D11" i="8" s="1"/>
  <c r="E11" i="8"/>
  <c r="C11" i="8"/>
  <c r="G10" i="8"/>
  <c r="H10" i="8" s="1"/>
  <c r="F10" i="8"/>
  <c r="E10" i="8"/>
  <c r="C10" i="8"/>
  <c r="G9" i="8"/>
  <c r="H9" i="8" s="1"/>
  <c r="F9" i="8"/>
  <c r="D9" i="8" s="1"/>
  <c r="E9" i="8"/>
  <c r="C9" i="8"/>
  <c r="G8" i="8"/>
  <c r="H8" i="8" s="1"/>
  <c r="F8" i="8"/>
  <c r="E8" i="8"/>
  <c r="D8" i="8" s="1"/>
  <c r="C8" i="8"/>
  <c r="G7" i="8"/>
  <c r="H7" i="8" s="1"/>
  <c r="F7" i="8"/>
  <c r="D7" i="8" s="1"/>
  <c r="E7" i="8"/>
  <c r="C7" i="8"/>
  <c r="G6" i="8"/>
  <c r="H6" i="8" s="1"/>
  <c r="F6" i="8"/>
  <c r="E6" i="8"/>
  <c r="C6" i="8"/>
  <c r="G5" i="8"/>
  <c r="H5" i="8" s="1"/>
  <c r="F5" i="8"/>
  <c r="E5" i="8"/>
  <c r="D5" i="8" s="1"/>
  <c r="C5" i="8"/>
  <c r="G4" i="8"/>
  <c r="H4" i="8" s="1"/>
  <c r="F4" i="8"/>
  <c r="E4" i="8"/>
  <c r="D4" i="8" s="1"/>
  <c r="C4" i="8"/>
  <c r="G3" i="8"/>
  <c r="H3" i="8" s="1"/>
  <c r="F3" i="8"/>
  <c r="D3" i="8" s="1"/>
  <c r="E3" i="8"/>
  <c r="C3" i="8"/>
  <c r="D23" i="8"/>
  <c r="D22" i="8"/>
  <c r="D21" i="8"/>
  <c r="D20" i="8"/>
  <c r="D19" i="8"/>
  <c r="D18" i="8"/>
  <c r="D17" i="8"/>
  <c r="D14" i="8"/>
  <c r="D10" i="8"/>
  <c r="D6" i="8"/>
  <c r="B23" i="8"/>
  <c r="B22" i="8"/>
  <c r="B21" i="8"/>
  <c r="B20" i="8"/>
  <c r="B19" i="8"/>
  <c r="B18" i="8"/>
  <c r="B17" i="8"/>
  <c r="B16" i="8"/>
  <c r="B44" i="8" s="1"/>
  <c r="F44" i="8" s="1"/>
  <c r="B15" i="8"/>
  <c r="B40" i="8" s="1"/>
  <c r="B14" i="8"/>
  <c r="B13" i="8"/>
  <c r="B12" i="8"/>
  <c r="B48" i="8" s="1"/>
  <c r="B11" i="8"/>
  <c r="B10" i="8"/>
  <c r="B9" i="8"/>
  <c r="B8" i="8"/>
  <c r="B7" i="8"/>
  <c r="B6" i="8"/>
  <c r="B5" i="8"/>
  <c r="B4" i="8"/>
  <c r="B41" i="8" s="1"/>
  <c r="F41" i="8" s="1"/>
  <c r="B3" i="8"/>
  <c r="B46" i="8" s="1"/>
  <c r="M6" i="8"/>
  <c r="W65" i="8"/>
  <c r="X65" i="8"/>
  <c r="W66" i="8"/>
  <c r="X66" i="8"/>
  <c r="W67" i="8"/>
  <c r="X67" i="8"/>
  <c r="W68" i="8"/>
  <c r="X68" i="8"/>
  <c r="O7" i="8"/>
  <c r="M7" i="8"/>
  <c r="W59" i="8"/>
  <c r="X59" i="8" s="1"/>
  <c r="W60" i="8"/>
  <c r="X60" i="8" s="1"/>
  <c r="W61" i="8"/>
  <c r="X61" i="8" s="1"/>
  <c r="W62" i="8"/>
  <c r="X62" i="8" s="1"/>
  <c r="W63" i="8"/>
  <c r="X63" i="8" s="1"/>
  <c r="W64" i="8"/>
  <c r="X64" i="8" s="1"/>
  <c r="W56" i="8"/>
  <c r="X56" i="8"/>
  <c r="W57" i="8"/>
  <c r="X57" i="8"/>
  <c r="W58" i="8"/>
  <c r="X58" i="8"/>
  <c r="W53" i="8"/>
  <c r="X53" i="8" s="1"/>
  <c r="W54" i="8"/>
  <c r="X54" i="8" s="1"/>
  <c r="W55" i="8"/>
  <c r="X55" i="8" s="1"/>
  <c r="W51" i="8"/>
  <c r="W52" i="8"/>
  <c r="W49" i="8"/>
  <c r="W50" i="8"/>
  <c r="W48" i="8"/>
  <c r="X48" i="8"/>
  <c r="X49" i="8"/>
  <c r="X50" i="8"/>
  <c r="X51" i="8"/>
  <c r="X52" i="8"/>
  <c r="X45" i="8"/>
  <c r="X46" i="8"/>
  <c r="X47" i="8"/>
  <c r="X40" i="8"/>
  <c r="X41" i="8"/>
  <c r="X42" i="8"/>
  <c r="X43" i="8"/>
  <c r="X44" i="8"/>
  <c r="B49" i="8"/>
  <c r="B51" i="8"/>
  <c r="X31" i="8"/>
  <c r="X32" i="8"/>
  <c r="X33" i="8"/>
  <c r="X34" i="8"/>
  <c r="X35" i="8"/>
  <c r="X36" i="8"/>
  <c r="X37" i="8"/>
  <c r="X38" i="8"/>
  <c r="X39" i="8"/>
  <c r="AE13" i="8"/>
  <c r="AF13" i="8"/>
  <c r="AG13" i="8"/>
  <c r="AH13" i="8"/>
  <c r="AI13" i="8"/>
  <c r="AJ13" i="8"/>
  <c r="AK13" i="8"/>
  <c r="AL13" i="8"/>
  <c r="AM13" i="8"/>
  <c r="AN13" i="8"/>
  <c r="AO13" i="8"/>
  <c r="AJ15" i="8"/>
  <c r="Q17" i="8"/>
  <c r="AE19" i="8"/>
  <c r="AF19" i="8"/>
  <c r="AG19" i="8"/>
  <c r="AI19" i="8"/>
  <c r="AJ19" i="8"/>
  <c r="AK19" i="8"/>
  <c r="AL19" i="8"/>
  <c r="AM19" i="8"/>
  <c r="AN19" i="8"/>
  <c r="AO19" i="8"/>
  <c r="AE21" i="8"/>
  <c r="AF21" i="8"/>
  <c r="AG21" i="8"/>
  <c r="AH21" i="8"/>
  <c r="AI21" i="8"/>
  <c r="AJ21" i="8"/>
  <c r="AK21" i="8"/>
  <c r="AL21" i="8"/>
  <c r="AM21" i="8"/>
  <c r="AN21" i="8"/>
  <c r="AO21" i="8"/>
  <c r="P7" i="8"/>
  <c r="Q27" i="8"/>
  <c r="B42" i="8"/>
  <c r="F42" i="8"/>
  <c r="B43" i="8"/>
  <c r="F43" i="8"/>
  <c r="B45" i="8"/>
  <c r="B47" i="8"/>
  <c r="B50" i="8"/>
  <c r="B55" i="8"/>
  <c r="B56" i="8"/>
  <c r="B61" i="8"/>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647" i="9"/>
  <c r="B646" i="9"/>
  <c r="B645" i="9"/>
  <c r="B644" i="9"/>
  <c r="B643" i="9"/>
  <c r="B642" i="9"/>
  <c r="B641" i="9"/>
  <c r="B640" i="9"/>
  <c r="B639" i="9"/>
  <c r="B638" i="9"/>
  <c r="B636" i="9"/>
  <c r="B635" i="9"/>
  <c r="B634" i="9"/>
  <c r="B633" i="9"/>
  <c r="B632" i="9"/>
  <c r="B631" i="9"/>
  <c r="B630" i="9"/>
  <c r="B629" i="9"/>
  <c r="B628" i="9"/>
  <c r="B627" i="9"/>
  <c r="B626" i="9"/>
  <c r="B625"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0" i="9"/>
  <c r="B559" i="9"/>
  <c r="B558" i="9"/>
  <c r="B557" i="9"/>
  <c r="B552" i="9"/>
  <c r="B551" i="9"/>
  <c r="B550" i="9"/>
  <c r="B549" i="9"/>
  <c r="B547" i="9"/>
  <c r="B546" i="9"/>
  <c r="B545" i="9"/>
  <c r="B544" i="9"/>
  <c r="B543" i="9"/>
  <c r="B542" i="9"/>
  <c r="B539" i="9"/>
  <c r="B537" i="9"/>
  <c r="B535" i="9"/>
  <c r="B534" i="9"/>
  <c r="B533" i="9"/>
  <c r="B530" i="9"/>
  <c r="B529" i="9"/>
  <c r="B528" i="9"/>
  <c r="B527"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2" i="9"/>
  <c r="B461" i="9"/>
  <c r="B460" i="9"/>
  <c r="B459" i="9"/>
  <c r="B458" i="9"/>
  <c r="B457" i="9"/>
  <c r="B456" i="9"/>
  <c r="B455" i="9"/>
  <c r="B454" i="9"/>
  <c r="B453" i="9"/>
  <c r="B452" i="9"/>
  <c r="B451" i="9"/>
  <c r="B450" i="9"/>
  <c r="B449" i="9"/>
  <c r="B448" i="9"/>
  <c r="B447" i="9"/>
  <c r="B446" i="9"/>
  <c r="B445" i="9"/>
  <c r="B444" i="9"/>
  <c r="B442" i="9"/>
  <c r="B441" i="9"/>
  <c r="B440" i="9"/>
  <c r="B436" i="9"/>
  <c r="B435" i="9"/>
  <c r="B434" i="9"/>
  <c r="B432" i="9"/>
  <c r="B431" i="9"/>
  <c r="B430" i="9"/>
  <c r="B429" i="9"/>
  <c r="B428" i="9"/>
  <c r="B427" i="9"/>
  <c r="B423" i="9"/>
  <c r="B422" i="9"/>
  <c r="B421" i="9"/>
  <c r="B420" i="9"/>
  <c r="B419" i="9"/>
  <c r="B418" i="9"/>
  <c r="B417" i="9"/>
  <c r="B416" i="9"/>
  <c r="B415" i="9"/>
  <c r="B414" i="9"/>
  <c r="B413" i="9"/>
  <c r="B412" i="9"/>
  <c r="B409" i="9"/>
  <c r="B408" i="9"/>
  <c r="B406" i="9"/>
  <c r="B405" i="9"/>
  <c r="B404" i="9"/>
  <c r="B403" i="9"/>
  <c r="B402" i="9"/>
  <c r="B401" i="9"/>
  <c r="B400" i="9"/>
  <c r="B399" i="9"/>
  <c r="B398" i="9"/>
  <c r="B397" i="9"/>
  <c r="B396" i="9"/>
  <c r="B393" i="9"/>
  <c r="B392" i="9"/>
  <c r="B390" i="9"/>
  <c r="B389" i="9"/>
  <c r="B387" i="9"/>
  <c r="B386" i="9"/>
  <c r="B385" i="9"/>
  <c r="B384" i="9"/>
  <c r="B383" i="9"/>
  <c r="B382" i="9"/>
  <c r="B381" i="9"/>
  <c r="B380" i="9"/>
  <c r="B379" i="9"/>
  <c r="B378" i="9"/>
  <c r="B376" i="9"/>
  <c r="B373" i="9"/>
  <c r="B372" i="9"/>
  <c r="B371" i="9"/>
  <c r="B370" i="9"/>
  <c r="B369" i="9"/>
  <c r="B368" i="9"/>
  <c r="B364" i="9"/>
  <c r="B363" i="9"/>
  <c r="B362" i="9"/>
  <c r="B361" i="9"/>
  <c r="B360" i="9"/>
  <c r="B359" i="9"/>
  <c r="B358" i="9"/>
  <c r="B357" i="9"/>
  <c r="B356" i="9"/>
  <c r="B355" i="9"/>
  <c r="B354" i="9"/>
  <c r="B353" i="9"/>
  <c r="B352" i="9"/>
  <c r="B351" i="9"/>
  <c r="B350" i="9"/>
  <c r="B349" i="9"/>
  <c r="B348" i="9"/>
  <c r="B347" i="9"/>
  <c r="B346" i="9"/>
  <c r="B344" i="9"/>
  <c r="B343" i="9"/>
  <c r="B342" i="9"/>
  <c r="B340" i="9"/>
  <c r="B338" i="9"/>
  <c r="B337" i="9"/>
  <c r="B336" i="9"/>
  <c r="B335" i="9"/>
  <c r="B334" i="9"/>
  <c r="B333" i="9"/>
  <c r="B332" i="9"/>
  <c r="B331" i="9"/>
  <c r="B330" i="9"/>
  <c r="B329" i="9"/>
  <c r="B328" i="9"/>
  <c r="B327" i="9"/>
  <c r="B326" i="9"/>
  <c r="B325" i="9"/>
  <c r="B323" i="9"/>
  <c r="B322" i="9"/>
  <c r="B321" i="9"/>
  <c r="B320" i="9"/>
  <c r="B319" i="9"/>
  <c r="B318" i="9"/>
  <c r="B317" i="9"/>
  <c r="B316" i="9"/>
  <c r="B315" i="9"/>
  <c r="B314" i="9"/>
  <c r="B313" i="9"/>
  <c r="B311" i="9"/>
  <c r="B310" i="9"/>
  <c r="B309" i="9"/>
  <c r="B308" i="9"/>
  <c r="B307" i="9"/>
  <c r="B306" i="9"/>
  <c r="B305" i="9"/>
  <c r="B304" i="9"/>
  <c r="B303" i="9"/>
  <c r="B302" i="9"/>
  <c r="B301" i="9"/>
  <c r="B300" i="9"/>
  <c r="B299" i="9"/>
  <c r="B298" i="9"/>
  <c r="B297" i="9"/>
  <c r="B296" i="9"/>
  <c r="B294" i="9"/>
  <c r="B293" i="9"/>
  <c r="B292" i="9"/>
  <c r="B291" i="9"/>
  <c r="B290" i="9"/>
  <c r="B289" i="9"/>
  <c r="B288" i="9"/>
  <c r="B287" i="9"/>
  <c r="B286" i="9"/>
  <c r="B285" i="9"/>
  <c r="B284" i="9"/>
  <c r="B283" i="9"/>
  <c r="B281" i="9"/>
  <c r="B280" i="9"/>
  <c r="B279" i="9"/>
  <c r="B278" i="9"/>
  <c r="B277" i="9"/>
  <c r="B276" i="9"/>
  <c r="B275" i="9"/>
  <c r="B274" i="9"/>
  <c r="B273" i="9"/>
  <c r="B272" i="9"/>
  <c r="B271" i="9"/>
  <c r="B270" i="9"/>
  <c r="B269" i="9"/>
  <c r="B268" i="9"/>
  <c r="B267" i="9"/>
  <c r="B266" i="9"/>
  <c r="B265" i="9"/>
  <c r="B264" i="9"/>
  <c r="B263" i="9"/>
  <c r="B262" i="9"/>
  <c r="B261" i="9"/>
  <c r="B260"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7" i="9"/>
  <c r="B226" i="9"/>
  <c r="B225" i="9"/>
  <c r="B224" i="9"/>
  <c r="B223" i="9"/>
  <c r="B222" i="9"/>
  <c r="B220" i="9"/>
  <c r="B219" i="9"/>
  <c r="B218" i="9"/>
  <c r="B217" i="9"/>
  <c r="B216" i="9"/>
  <c r="B215" i="9"/>
  <c r="B214" i="9"/>
  <c r="B213" i="9"/>
  <c r="B212" i="9"/>
  <c r="B211" i="9"/>
  <c r="B210" i="9"/>
  <c r="B209" i="9"/>
  <c r="B208" i="9"/>
  <c r="B206" i="9"/>
  <c r="B205" i="9"/>
  <c r="B204" i="9"/>
  <c r="B203" i="9"/>
  <c r="B202" i="9"/>
  <c r="B201" i="9"/>
  <c r="B200" i="9"/>
  <c r="B198" i="9"/>
  <c r="B197" i="9"/>
  <c r="B196" i="9"/>
  <c r="B195" i="9"/>
  <c r="B194" i="9"/>
  <c r="B192" i="9"/>
  <c r="B191" i="9"/>
  <c r="B190" i="9"/>
  <c r="B189" i="9"/>
  <c r="B188" i="9"/>
  <c r="B187" i="9"/>
  <c r="B186" i="9"/>
  <c r="B185" i="9"/>
  <c r="B184" i="9"/>
  <c r="B183" i="9"/>
  <c r="B180" i="9"/>
  <c r="B179" i="9"/>
  <c r="B178" i="9"/>
  <c r="B177" i="9"/>
  <c r="B176" i="9"/>
  <c r="B175" i="9"/>
  <c r="B174" i="9"/>
  <c r="B173" i="9"/>
  <c r="B172" i="9"/>
  <c r="B171" i="9"/>
  <c r="B170" i="9"/>
  <c r="B169" i="9"/>
  <c r="B166" i="9"/>
  <c r="B165" i="9"/>
  <c r="B164" i="9"/>
  <c r="B163" i="9"/>
  <c r="B162" i="9"/>
  <c r="B161" i="9"/>
  <c r="B160" i="9"/>
  <c r="B159" i="9"/>
  <c r="B158" i="9"/>
  <c r="B157" i="9"/>
  <c r="B156" i="9"/>
  <c r="B155" i="9"/>
  <c r="B154" i="9"/>
  <c r="B153" i="9"/>
  <c r="B138" i="9"/>
  <c r="B137" i="9"/>
  <c r="B136"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6" i="9"/>
  <c r="B105" i="9"/>
  <c r="B103" i="9"/>
  <c r="B102" i="9"/>
  <c r="B101" i="9"/>
  <c r="B100" i="9"/>
  <c r="B99" i="9"/>
  <c r="B98" i="9"/>
  <c r="B97" i="9"/>
  <c r="B96" i="9"/>
  <c r="B95" i="9"/>
  <c r="B94" i="9"/>
  <c r="B92"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M13" i="8" l="1"/>
  <c r="O12" i="8"/>
  <c r="N6" i="8"/>
  <c r="B26" i="8"/>
  <c r="B34" i="8" s="1"/>
  <c r="B57" i="8"/>
  <c r="O6" i="8"/>
  <c r="O11" i="8" s="1"/>
  <c r="P6" i="8"/>
  <c r="B64" i="8" s="1"/>
  <c r="F40" i="8"/>
  <c r="B52" i="8"/>
  <c r="B60" i="8"/>
  <c r="C55" i="8"/>
  <c r="C56" i="8"/>
  <c r="C40" i="8"/>
  <c r="C41" i="8"/>
  <c r="G41" i="8" s="1"/>
  <c r="C42" i="8"/>
  <c r="G42" i="8" s="1"/>
  <c r="C43" i="8"/>
  <c r="G43" i="8" s="1"/>
  <c r="C44" i="8"/>
  <c r="G44" i="8" s="1"/>
  <c r="C45" i="8"/>
  <c r="C46" i="8"/>
  <c r="C47" i="8"/>
  <c r="C48" i="8"/>
  <c r="C49" i="8"/>
  <c r="C50" i="8"/>
  <c r="C51" i="8"/>
  <c r="Q7" i="8"/>
  <c r="Q6" i="8"/>
  <c r="B65" i="8" s="1"/>
  <c r="N13" i="8" l="1"/>
  <c r="B67" i="8"/>
  <c r="C57" i="8"/>
  <c r="G40" i="8"/>
  <c r="C52" i="8"/>
  <c r="C64" i="8" l="1"/>
  <c r="C66" i="8"/>
  <c r="C65" i="8"/>
  <c r="C67" i="8" l="1"/>
</calcChain>
</file>

<file path=xl/sharedStrings.xml><?xml version="1.0" encoding="utf-8"?>
<sst xmlns="http://schemas.openxmlformats.org/spreadsheetml/2006/main" count="12297" uniqueCount="1906">
  <si>
    <t>Datos monitoreados por EHS LATAM</t>
  </si>
  <si>
    <t>Datos monitoreados por localidad / región / negocio</t>
  </si>
  <si>
    <t>OBLIGATORIO</t>
  </si>
  <si>
    <t>Fecha de Início</t>
  </si>
  <si>
    <t>Fecha del retorno</t>
  </si>
  <si>
    <t>OPCIONAL</t>
  </si>
  <si>
    <t>#</t>
  </si>
  <si>
    <t>Status (O/C)</t>
  </si>
  <si>
    <t>Localidad del Enablon</t>
  </si>
  <si>
    <t>Nombre</t>
  </si>
  <si>
    <t>Tipo de empleado</t>
  </si>
  <si>
    <t>Cargill ID</t>
  </si>
  <si>
    <t>Dia</t>
  </si>
  <si>
    <t>Mes</t>
  </si>
  <si>
    <t>Año</t>
  </si>
  <si>
    <t>Causa</t>
  </si>
  <si>
    <t>Fiebre?</t>
  </si>
  <si>
    <t>Tos?</t>
  </si>
  <si>
    <t>Pérdida de olfato / sabor?</t>
  </si>
  <si>
    <t>Acción tomada</t>
  </si>
  <si>
    <t>Considerado un accidente en el trabajo?</t>
  </si>
  <si>
    <t>Testeado?</t>
  </si>
  <si>
    <t>Confirmado?</t>
  </si>
  <si>
    <t>Seguimiento de contactos (casos confirmados)</t>
  </si>
  <si>
    <t>blank</t>
  </si>
  <si>
    <t>Comentarios sobre contactos</t>
  </si>
  <si>
    <t>Identificación</t>
  </si>
  <si>
    <t>Sector</t>
  </si>
  <si>
    <t>Gerente Directo</t>
  </si>
  <si>
    <t>Edad</t>
  </si>
  <si>
    <t>Sexo</t>
  </si>
  <si>
    <t>Pronóstico</t>
  </si>
  <si>
    <t>Programación con el médico ocupacional</t>
  </si>
  <si>
    <t>CERRADO</t>
  </si>
  <si>
    <t>PUERTO QUEBRACHO</t>
  </si>
  <si>
    <t>Acosta Eduardo</t>
  </si>
  <si>
    <t>EMPLEADO DE CARGILL</t>
  </si>
  <si>
    <t>Instrucción del gobierno</t>
  </si>
  <si>
    <t>NO</t>
  </si>
  <si>
    <t>Aislado</t>
  </si>
  <si>
    <t> </t>
  </si>
  <si>
    <t>Reintegro</t>
  </si>
  <si>
    <t>DNU - Recuperado</t>
  </si>
  <si>
    <t>Alvarez Guillermo</t>
  </si>
  <si>
    <t>Síntomas</t>
  </si>
  <si>
    <t>SI</t>
  </si>
  <si>
    <t>20/11 Su supervisora Maria Maldonado informa vía e-mail que el día 19/11 Guillermo le informó que había tenido fiebre durante el fin de semana por lo cual se realizó el hisopado y el mismo dio Negativo. Realizo la correspondiente denuncia al 0800 y al Samco de su localidad quienes lo guiaron en los pasos a seguir.
Nota: Con Guillermo mantenemos contacto vía telefónico (por médico de guardia) y conmigo vía whatsapp . Sin embargo NO nos informó su situación. No entiendo motivos.
21/11 Solicito Ficha epidemiológica. En la misma se deja explicito que Guillermo comenzó con síntomas el 13/11, (6 días antes de la comunicación a sus supervisora). Se le solicitó hisopado.
El 18/11 se realizó hisopado. El 19/11 le informan es No detectable.
Pendiente alta.
22/11 Pendiente alta
23/11 No responde llamado.
24/11 Se explica cómo gestionar alta, por tercera vez.
28/11 Recibe alta epidemiológica.</t>
  </si>
  <si>
    <t>DNU - Detectable/Confirmado</t>
  </si>
  <si>
    <t>OILSEEDS-SAN MARTIN</t>
  </si>
  <si>
    <t>Alvarez Mauricio</t>
  </si>
  <si>
    <t xml:space="preserve">Astorquia Hector </t>
  </si>
  <si>
    <t>Basualdo Luis</t>
  </si>
  <si>
    <t>Contactar a la persona infectada / sospechosa (fuera de Cargill)</t>
  </si>
  <si>
    <t>Su hija embarazada, conviviente, hispoada en control obstetrico. Se considera a Basualdo + según criterio Epidemiológico (Prov - Nac). Colocar fechas.
SOLICITE A EDUARDO LA DOCUMENTACIPON DE RESPALDO, NO TENGO NADA</t>
  </si>
  <si>
    <t>Belart Raúl</t>
  </si>
  <si>
    <t>29/10 - Se contacta conmigo para solicitar asesoría. Refiere que su hijo conviviente fué positivo para Covid-19, razón por la cual estuvo 20 días aislados. Su consulta, más de un mes después, era saber si podría realizarse algún análisis para evlauar si tuvo o no la enfermedad pues fué definido como positivo por nexo. Solicité envíe la documentación del caso
En Septiembre tuvo contacto conmigo los días 1 - 4 - 7 - 8 - 11 - 15 - 17 - 20 - 23 y 24 en ninguna opotunidad hizo referencia a lo anterior. :(</t>
  </si>
  <si>
    <t>Biscione Nicolas</t>
  </si>
  <si>
    <t>Bonfis Leonardo</t>
  </si>
  <si>
    <t>Boni Jose</t>
  </si>
  <si>
    <t>Borotto Heraldo</t>
  </si>
  <si>
    <t>Buzzi Gustavo</t>
  </si>
  <si>
    <t>Canova Jose</t>
  </si>
  <si>
    <t>Casce Daniel</t>
  </si>
  <si>
    <t>DNU - recuperado</t>
  </si>
  <si>
    <t>Centurión Miguel</t>
  </si>
  <si>
    <t>Czerniawski Claudio</t>
  </si>
  <si>
    <t>D Aquisto Ruben</t>
  </si>
  <si>
    <t>DNU - Baja</t>
  </si>
  <si>
    <t>De Marco Guillermo</t>
  </si>
  <si>
    <t>Didier Gabriel</t>
  </si>
  <si>
    <t>Fernandez Juan</t>
  </si>
  <si>
    <t>Gazzitano Carlos</t>
  </si>
  <si>
    <t>DNU - Home Office</t>
  </si>
  <si>
    <t>27/01 EPAP el 28/01 para evaluar reintegro
31/01 Reintegro</t>
  </si>
  <si>
    <t>Improta Silvio</t>
  </si>
  <si>
    <t>Jaimes Dario</t>
  </si>
  <si>
    <t>Fin contrato</t>
  </si>
  <si>
    <t>Kosten Pablo</t>
  </si>
  <si>
    <t>Lamberti Osvaldo</t>
  </si>
  <si>
    <t>Pasa a Lic x Enf. Inculpable</t>
  </si>
  <si>
    <t>Lara Walter</t>
  </si>
  <si>
    <t xml:space="preserve">(50% Home Office - 50% Site) </t>
  </si>
  <si>
    <t>Leonangeli Jose</t>
  </si>
  <si>
    <t>Leonangeli José</t>
  </si>
  <si>
    <t>10/09 se realiza hisopado por ser contacto estrecho de su pareja.
Resultado detectable.
Alta epidemiológica 21/09.
(Certificado emitido por Mun San Lo - fechado 21/09)</t>
  </si>
  <si>
    <t>Lombardo Gabriel</t>
  </si>
  <si>
    <t> 04/02 Desde el 31/12 exceptudo por Res 678/21</t>
  </si>
  <si>
    <t>Maldonado Victor</t>
  </si>
  <si>
    <t>Mansilla Pablo</t>
  </si>
  <si>
    <t>Monges Juan</t>
  </si>
  <si>
    <t>Monzon Jose</t>
  </si>
  <si>
    <t>08/09 Se contacta para informar pérdida de olfato y tos. Se sugiere sea asistido por Swiss
09/09 se le indicó 72 hs de aislamiento preventivo.
12/09 Alta. Se descarta como caso sospechoso. Indican tto para virosis</t>
  </si>
  <si>
    <t>DNU - Sospecha/Descartado</t>
  </si>
  <si>
    <t>Neto Mario</t>
  </si>
  <si>
    <t>Ortiz Jose</t>
  </si>
  <si>
    <t>Pacheco Roberto</t>
  </si>
  <si>
    <t>Peralta Claudio</t>
  </si>
  <si>
    <t>Pittilini Sergio</t>
  </si>
  <si>
    <t>Se jubiló</t>
  </si>
  <si>
    <t>Ponzio Emanuel</t>
  </si>
  <si>
    <t>Romero Pedro</t>
  </si>
  <si>
    <t>Sandoval Ruben</t>
  </si>
  <si>
    <t>Santa Cruz Carlos</t>
  </si>
  <si>
    <t>Scarpino Franco</t>
  </si>
  <si>
    <t>26/09 Su pareja comienza con síntomas. Asistida por Swiss indican hisopado.
27/09 Se realizó hispado. Resultado pendiente
28/09 Franco comenzó con sintomatología.
Resultado de hisopado Detectable.
Consideramos a Franco + por nexo.
Aisalmiento hasta el 11/10 inclusive
Analizando con Franco cómo pudo producirse en contagio refiere día Lunes 21 Laura fué al Banco Macro. El 22 fué a consultorio Dr. Mariani. El 23 fué a la ginecóloga al Centro Ramon Carrillo.
Consideran que respetaron el aislamiento por lo que en los lugares detallados pudo haberse contagiado
29/09 Requirió hospitalización transitoria por dificultad para respirar. Se contactaron con cardiólogo de Bs As.
30/09 Leve mejoría. Continua tto en domicilio. Se refuerzan pautas de alarma
02/10 Informa resultado hisopado no detectable</t>
  </si>
  <si>
    <t>Schenfeld Mónica</t>
  </si>
  <si>
    <t>28/10 - Su hijo conviviente, trabajador escencial, el día 26 durante su jornada laboral manifestó pérdida de olfato, se retira de su trabajo y concurre a su domicilio. En la fecha realizan hisopado. Mónica con Rinitis en tto con medica de cabecera.
30/10 - Informar resultado detectable. Monica es considerada + por nexo.
Monica: episodios de tos, febricula. 02/11 le realizarán orden hisopado.
02/11 Sintomática
04/11 Mejoría clinica. No se realizó hisopado.
10/11 Alta epidemiológica de su hijo.</t>
  </si>
  <si>
    <t>Silva Ricardo</t>
  </si>
  <si>
    <t>Solorza Ariel</t>
  </si>
  <si>
    <t>Tesseyre Carlos</t>
  </si>
  <si>
    <t>Tisera Sergio</t>
  </si>
  <si>
    <t>Torres Santiago</t>
  </si>
  <si>
    <t>Vergara Miguel</t>
  </si>
  <si>
    <t>Vergara Oscar</t>
  </si>
  <si>
    <t>Vergara Osvaldo</t>
  </si>
  <si>
    <t>29/09 Comienza con sintomatológia (pérdida de olfato, tos, molestia en garganta, se sugiere se contaque con Swiss a fin de recibir asistencia. Luego me comunica que le indicaron hispado para el día viernes.
30/09 Pendiente hisopado
02/10 Detectable
04/10 No responde llamado
05/10 Positivo
07/10 Continúa con expectoración blanca, densa y escasa. Molestia en garganta.
09/10 Alta epidemiológica</t>
  </si>
  <si>
    <t>Zamudio Miguel</t>
  </si>
  <si>
    <t>Zapata Fernando</t>
  </si>
  <si>
    <t>06/01 Informa a Salud Ocupacional que dejó de pertenecer a la empresa. Información validada con RRLL</t>
  </si>
  <si>
    <t>Tesseyre Maximiliano</t>
  </si>
  <si>
    <t>Rodriguez Leonardo</t>
  </si>
  <si>
    <t>DNU - Activo</t>
  </si>
  <si>
    <t>Bertetto Daniel</t>
  </si>
  <si>
    <t>COMIENZA TRABAJO PRESENCIAL</t>
  </si>
  <si>
    <t>Pagura Matias (sospecha Covid#05)</t>
  </si>
  <si>
    <t>EMPLEADO TEMPORAL</t>
  </si>
  <si>
    <t>Calada</t>
  </si>
  <si>
    <t>Martinez Claudio</t>
  </si>
  <si>
    <t>Contactar a la persona infectada / sospechosa (de Cargill)</t>
  </si>
  <si>
    <t>Se presume contacto estrecho con Matias Pagura (sospecha covid#5)</t>
  </si>
  <si>
    <t>Roldan Juan Matías (Sospecha Covid#03)</t>
  </si>
  <si>
    <t>Definimos dejar al empleado en cuarentena preventiva por ser contacto en bloque de un contacto estrecho con un caso confirmado COVID19. El empleado vive con su nuera quien tuvo contacto estrecho con caso positivo COVID19 de Cofco, los resultados del operario de Cofco son del 28/07. La nuera del empleado de Cargill no será hizapada pero está en cuarentena. El empleado vino a trabajar el 24/07 por ultima vez y la nuera tuvo contacto estrecho con el COVID19 el 26/07 . Finalmente el resultado del familiar que oportunamente era positivo, negativisa y tomalmente ausente de sintomas al igual que los contactos estrechos</t>
  </si>
  <si>
    <t>Carrizo Carlos</t>
  </si>
  <si>
    <t>Servicios Generales Prod</t>
  </si>
  <si>
    <t>Messina Juan (Sospecha Covid#04)</t>
  </si>
  <si>
    <t>Tuvo contacto extrecho el sabado 01/08 con un familiar que es caso confirmado COVID19. se realizará hisopado 07/08. Resultado no detectable, se liberan contactos estrechos y el empleado permanece en aislamiento por 14 dias en observacion por tratarse de un contacto estrecho de un caso positivo como se encuentra protocolizado por Nacion</t>
  </si>
  <si>
    <t>Produccion</t>
  </si>
  <si>
    <t>Barberis Claudio</t>
  </si>
  <si>
    <t>Se Presume contacto estrecho con Messina Juan (Sospecha Covid#4) en comedor de Planta mas de 15 min &lt; de 2 mts sin uso de tapabocas</t>
  </si>
  <si>
    <t>Dadamo Matías</t>
  </si>
  <si>
    <t>Alarcon Cesar (Sospecha Covid#06)</t>
  </si>
  <si>
    <t>El operario de calada ingresa en ailsamiento preventivo por ser considerado contacto estrecho de caso sospechoso (contacto en bloque al vivir con el contacto estrecho). Su pareja el día 06/08 tuvo contacto estrecho con caso sospechoso (el cual espera de hisopado para el dia jueves 13/08). El resultado dio No detectable.</t>
  </si>
  <si>
    <t>Gonzalez Adriana</t>
  </si>
  <si>
    <t>Continúa rotación según necesidad del sector</t>
  </si>
  <si>
    <t>Andreatta Lionel (Sospecha Covid#07)</t>
  </si>
  <si>
    <t>Se comunico el operario de Calada para informarme que su ex pareja con la que todavía mantiene contacto y comparten una hija (ultimo contacto estrecho dia 20/08), va a ser hisopada entre el viernes 21/08 o Sabado 22/08 debido a que presenta síntomas compatibles con covid19 (perdida de gusto y olfato).El operario en este momento esta en su casa como backup y debía reintegrarse el día lunes 24/08. Se le informo que hasta que no se le indique no se presente a trabajar. La pareja dio positivo. Se reintegra el dia 07/09</t>
  </si>
  <si>
    <t>White Santiago (Sospecha Covid#08)</t>
  </si>
  <si>
    <t>Contactar con caso sospechoso (fuera de Cargill) que se realizará hisopado</t>
  </si>
  <si>
    <t>Administracion</t>
  </si>
  <si>
    <t>Aranda Gustavo (Sospecha Covid#09)</t>
  </si>
  <si>
    <t>El operario al tomar servicio el 25/08 (22 hs)  ingresa en auto (36°C) es anoticiado de que su ex pareja es tomada como caso sospechoso por presentar sintomas compatibles con COVID19 (perdida de olfato) y es aislada. Al ser contacto estrecho con hija que vive con caso sospechoso (fuera de Cargill) y que se realizará hisopado el 25/08 tambien es aislado. Se deberia reintegrar el 13/09</t>
  </si>
  <si>
    <t>Zabala Ricardo (Sospecha Covid#10)</t>
  </si>
  <si>
    <t>Contactar con familiar (hija) que se vuelve caso sospechoso (fuera de Cargill) ya que presentó 3 sintomas compatibles COVID19 se realiza denuncia al 0800. se realizará hisopado. Resultado detectable.
11/09 Zabala comienza con sintomas (dolor de garganta y mialgia). llama al 0800 y le informan que lo van a hisopar.
15/09 a su hija se le otorga el alta epidemiologica.
16/09 Zabala sigue esperando hisopado. Es considerado + por nexo epidemiológico según criterio Prov. Santa Fé y Nación
21/09 sigue con sintomatología. No hisopado hasta el momento.
24/09 Alta epidemiológica</t>
  </si>
  <si>
    <t>Mantenimiento</t>
  </si>
  <si>
    <t>Rosales Mauro (Sospecha Covid#12)</t>
  </si>
  <si>
    <t>El operario realizo intervención con odontologo y tanto la asistente como la Odontologa fueron hisopadas con PCR detectable - resultado positivo. Se realizará hisopado el 31/08 - Resultado 02/09 NO DETECTABLE</t>
  </si>
  <si>
    <t>Fondacaro Ricardo (Coop Portuaria) (Sospecha Covid#11)</t>
  </si>
  <si>
    <t>EMPLEADO CONTRATADO</t>
  </si>
  <si>
    <t>Caso confirmado de Cooperativa Portuaria. Nos enteramos el dia de ayer, esta persona tuvo su ultimo dia en planta el martes 25/08, comienza con sintomas y se realiza hisopado en clinica privada. Recibe resultado Detectable el miercoles 26/08. Nos comunica capataz Contratisa el 27/08. Se aislan 2 contactos estrechos (ninguno Cargill). Se aisla a Ecker Claudio por estar en mismo turno que Fondacaro dia 25/08  y Peralta Leandro por cambio de turno con Ecker (sospecha de contacto estrecho)
Info SM Coop:
25/08/2020: lunes comienza con sintomatologia,consulta sanatorio Parque, a la espera de resultados de hisopado. Hisopado + 31/08/2020 Buena Evolucion - Febril. 07/09/2020 Cumple 14  Días de Inicio de Sintomas buena evolución- Alta 08/09/2020</t>
  </si>
  <si>
    <t>Contratista Quebracho</t>
  </si>
  <si>
    <t>Della Rosa Diego (Coop Portuaria)</t>
  </si>
  <si>
    <t>Contacto estrecho (Coop Portuaria) (Sospecha Covid#11)
28/08/2020 A la espera de comunicación con 0800 Sera Hisopado por provincia.  Fue Hisopado por Provincia en Hospital. 06/09/2020 Refiere Dra Priotto el dia de Ayer dio positivo.   08/09/2020 Trae Alta de Municilipacildad de SL</t>
  </si>
  <si>
    <t>Ecker Claudio (Coop Portuaria)</t>
  </si>
  <si>
    <t>Contacto estrecho (Coop Portuaria) (Sospecha Covid#11)
ASINTOMATICO.02/09/20 Mujer positivo covid. 07/09/2020 Continua en Aislamiento .09/09/20 concurre con cert y firmó ddjj.</t>
  </si>
  <si>
    <t>De Paz Emanuel (Coop Portuaria)</t>
  </si>
  <si>
    <t>El empleado es aislado por presentar sintomas. Refiere no tener contacto estrecho con personal de Cargill. Contacto estrecho (Coop Portuaria) (Sospecha Covid#11)
Comenzó con Sintomas  29/08/2020 se realiza seguimiento se realizara Hisopado para el 31/08/2020. 07/09/2020 Hisopado + Asintomatico CIVIC 14/09/2020 traera certificado, debe firmar declaracion jurada. Alta Trae Alta Provincia Se otorga Alta laboral 15/09/2020.</t>
  </si>
  <si>
    <t>Kunz Martin (Coop Portuaria)</t>
  </si>
  <si>
    <t>03/08/2020 Informa Dr Tassi que realiza aislamiento preventivo por 72 hs. Asintomaticos Continua Aisintomatico. 09/09/20 adjunta certificado de clinica , firma ddjj, tº 35,7. Contacto estrecho con DE PAZ EMANUEL ALEJANDRO que a su vez fué Contacto estrecho (Coop Portuaria) (Sospecha Covid#11)</t>
  </si>
  <si>
    <t>Rodriguez Alberto (Sospecha Covid#13)</t>
  </si>
  <si>
    <t xml:space="preserve">Hija trabaja en IMUSA en Rosario ultimo dia 21/08 y se aisla a todo el personal por casos que aparecieron. 29/08 llega unidad sanitaria para realizar hisopado de la hija que convive con él, no por presencia de sintomas. Hisopado Positivo. El empleado  se encuentra de Back Up y no hace falta realizar tracking dentro de planta pero es contacto estrecho de un positivo. El 03/09 le dieron el alta epidemiologica a su hija Puede reintegrarse el 07/09. </t>
  </si>
  <si>
    <t>Primoletti Luisina (Sospecha Covid#16)</t>
  </si>
  <si>
    <t>Inició como un contacto de Contacto estrecho de un positivo. Cuando el ultimo caso fue hisopado y positivo el contacto con quien había tenido Luisina (el 24/08) fue hisopado y tambien dio positivo, por lo que se aisla a Luisina el 31/08. Ella toma la desición de hisoparse pero dio No detectable.</t>
  </si>
  <si>
    <t>Acosta Eduardo (Sospecha Covid#17)</t>
  </si>
  <si>
    <t>Rojas Ezequiel (Coop Portuaria) (Sospecha Covid#15)</t>
  </si>
  <si>
    <t>Usuario de Bobcat que reemplazó a Monzon
Info SM Coop:
31/08/2020 Febril en Control CCREP (Ultima Jornada laboral 29-30/08/20 Cargil CONTACTOS Domingo: Zárate Lucio, Zapata Hernan, Cabrera Sergio y Aguilera.
Sabado: Zárate Lucio, Zapata Hernan, Casas Carlos, Molina Claudio, Cabrera Sergio, Centurión Julio y Aguilera - Comunicacion Telefonico Refiere contacto con MONZON EUGENIO febril - Niega Contacto estrecho menos de 2 mts mas de 15 minutos. No comparte mate utensillos. Hisopado programado 05/09/20. 07/09/2020 Hisopado ( - ) 08/09/2020 Control Alta.- 10/09/2020 informa en la fecha realiza evaluacion con medico tratante adjuntara constancia de atencion, pasara firmar declaracion jurada. 11/09/2020 Alta 14 dias de inicio smas Trae certificado medico tratante firma ddjj Asintomatico</t>
  </si>
  <si>
    <t>Valdez Jose (Sospecha Covid#02)</t>
  </si>
  <si>
    <t>Empleado en aislamiento preventivo, ya que su mujer está siendo controlada mediante Hisopaso, para corroborar contacto estrecho con paciente Covid 19 en el hospital donde trabaja. Este empleado se encontraba en Back Up semana pasada con lo cual no hubo contacto con personal de Cargill. Finalmente dio Test negativo</t>
  </si>
  <si>
    <t>Oficina de Control</t>
  </si>
  <si>
    <t>Monzon Eugenio Federico (Coop Portuaria) (Sospecha Covid#14)</t>
  </si>
  <si>
    <t>27/08/2020 Refiere fiebre el Miercoles 26 a la 01:00h. 37,7 ºC y congestion nasal tos catarral no dio aviso, no le dio importancia y se presento a trabajar el Miercoles se presento a trabajar y en la fecha fue a trabajar y lo mandaron a la casa. (Trabajo Lunes Martes y Miercoles en Cargil de 08:00 a 20 hs.) Hoy Tos perdida parcial del gusto y olfato. Epidemiologia (Contacto estrecho de Fondacaro  Sabado 22/08/2020.) Fumador - Lunes - Martes y Miercoles contatos estrechos: Pereyra Enzo - Pablo Rios.. Se solicita al trabajador contactos estrechos de esos turnos que recuerde. SE MANDA A HISOPAR POR CIVIC. 30/08/2020 COVID + 07/09/2020 Buena Evolucion 10/09/2020 comunicacion telefonica, refiere se encuentra asintomatico, recupero gusto y olfato.11/09/20 adjunta certificado de clinica medica, asintomatico, firma ddjj</t>
  </si>
  <si>
    <t>Tolosa Rodrigo (Sospecha Covid#18)</t>
  </si>
  <si>
    <t xml:space="preserve">El día de 31/08 se comunica Rodrigo Tolosa informando que el diagnostico por el que se retira es gastroenteritis, le dieron 48 horas de reposo.
Él se había comunicado el viernes 28/08 informando que la enfermera donde vacunaron a su hija había dado COVID positivo.
El dia 31/08 a la noche se comunica Rodrigo informando que se encontraba con fiebre. Se controla y se categoriza como caso sospechoso y receta para hisopado.
Rodrigo es hisopado el 03/09 (Detectable). Declara no tener contacto estrecho con personal de Cargill. </t>
  </si>
  <si>
    <t>Kloster Leonel  (Coop Portuaria) (Sospecha Covid#19)</t>
  </si>
  <si>
    <t>01/09/2020 Informa Dr. Tassi Dario que el Sr Kloster fue atendido en la madrugada de hoy  por CCREP por cuadro respiratorio, odinofagia,cefalea, afebril, se indica aislamiento y control en 72 hs. 04/09/2020 Se solicita hisopado a CIBIC. 07/09/2020 Se realiza hisopado el dia de Ayer mejoria clinica, Continua sin tos odinofagia. 10/09/2020 Informa Dr. Tassi Continua con aislamiento . Hisopado + 14/09/2020  Asintomatico se envia a 21 de Diciembre para control, adjunta certifcado, firma declaracion jurada. Alta</t>
  </si>
  <si>
    <t>Rigoni Gastón  (Sospecha Covid#20)</t>
  </si>
  <si>
    <t>Se sintió sintomas (fiebre, dolor toraxico y disnea) se realiza hisopado 03/09. No Detectable. Se volverá a realizar hisopado 06/09. Resultado no detecable nuevamente</t>
  </si>
  <si>
    <t xml:space="preserve">Marco Milton Gabriel (Sospecha Covid#21) </t>
  </si>
  <si>
    <t>Contacto estrecho de un positivo (familiar que vive junto a su casa) el 30/08</t>
  </si>
  <si>
    <t>Barreto Walter (Coop Portuario) (Sospecha Covid#22)</t>
  </si>
  <si>
    <t>Informado en fecha 01/09/20.
03/09/2020 Informa Dr. Tassi que el trabajador presenta dificultad respiratoria y fiebre, por lo que es asistido por CCREP
08/09/2020 Continua en Aislamiento preventivo mejora sintomatologia. Fue atendido por el CCREP trasladado a Hospital Español. Internado en Sala.
15/09/2020 Paciente que curso internacion por cuadro de neumonia, con alta hospitalaria (hospital Español), medicado, asintomatico.
27/9 Asintomatico, en control por su neumonia.
29/09/2020 Continua con dolor torácico, sin mejoría desde ayer. no agrego síntomas.
30/9/2020 el paciente refiere una leve disnea
1/10/2020 EL PACIENTE REFIERE UNA LEVE DISNEA
05/10 se solicitó a la empresa informe novedades. 21 hs no he recibido info.
06/10 Barreto continúa en la misma situación.
08/10 Barreto continúa en la misma situación.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Continúa en tto por Neumopatía
15/10  Se solicitó a la empresa informe novedades. 21 hs no he recibido info
19/10  Se solicitó a la empresa informe novedades. 21 hs no he recibido info
20/10  Se solicitó a la empresa informe novedades. 21 hs no he recibido info
21/10  Se solicitó a la empresa informe novedades. 21 hs no he recibido info
22/10  Se solicitó a la empresa informe novedades. 21 hs no he recibido info
23/10  Barreto continua de baja y en tratamiento post COVID  por Servicio de Neumonología(Dra. Rodríguez Pereyra) pendiente I/C con Cardiología.
Obtuvo indicación de reposo laboral en la última consulta con indicación de reposo laboral por 20 días a/c del 21/10/20
1/11 Se solicitó a la empresa informe novedades. 21 hs no he recibido info
02/11 Se solicitó a la empresa informe novedades. 21 hs no he recibido info
03/11 Buenos días Walter, continua de baja, próximo control el día 06/11
17/11 El trabajador Barreto aun sigue de baja, tiene consulta con neumología el día 30/11 evolución favorable
03/12 Mail médico laboral empresa:  Cumplo en Informar que el trabajador Barreto Walter fue dado de Alta Epidemiológica por COVID 19. Continua de Baja por enfermedad y seguimiento por servicio de Neumonología por presentar Disnea</t>
  </si>
  <si>
    <t>Salcedo Jorge (Sospecha Covid#23)</t>
  </si>
  <si>
    <t>El empleado reingresa del backup y trabaja los días 31/08 y 01/09. El día 02/09 se contacta diciendo que perdió el olfato. 2 días después comunica que su cuñada había sido positiva al test. El empleado había estado compartiendo un almuerzo con su cuñada durante su periodo de backup.
El hisopado fue detectable el 07/09
Alta epidemiologica en HC</t>
  </si>
  <si>
    <t>Puerto</t>
  </si>
  <si>
    <t>Juarez Jose (Sospecha Covid#24)</t>
  </si>
  <si>
    <t>Refiere que el martes 01/09 realiza consulta con kinesiologa, permanece 1 hora con tapaboca. El miercoles la kinesiologa comenzo con sintomas y le realizan hisopado el cual da detectable. Se suguiere aislarlo 14 dias tomando como referencia el 01/09</t>
  </si>
  <si>
    <t>Corradi Roberto (Sospecha Covid#25)</t>
  </si>
  <si>
    <t xml:space="preserve">contacto estrecho el miércoles 02/09 con caso sospechoso (pareja) la cual está a la espera de que le realicen el test (ya hace una semana). Corradi avisa el viernes 04/09 a última hora de esta situación y desde ese momento está aislado y no presenta síntomas. No hubo necesidad de aislar personas. </t>
  </si>
  <si>
    <t>Gomez Adrian (Coop Portuaria) (Sospecha Covid#26)</t>
  </si>
  <si>
    <t>02/09/20 Sintomatico. Hisopado programado 05/09/20. 07/09/2020 Informa Hisopado Positivo. Se encuentra con molestia en garganta.16/09/20 adjunta alta de clinica medica, firma ddjj.</t>
  </si>
  <si>
    <t>Curbela Dante (Sospecha Covid#27)</t>
  </si>
  <si>
    <t>Contacto estrecho con caso confirmado día 03/09 y caso sospechoso día 05/09.
El día sábado 05/09/20 a la mañana se comunica el señor Dante Curbela con Ricardo Benitez informando que su cuñado dio positivo de COVID el día viernes 04/09.
El día jueves estuvo con él, habiendo tenido un contacto estrecho. Mencionó que él y su señora manifestaban dolor de cabeza.
Me informó que el viernes estuvo en contacto sin barbijo en ocasión del descanso, donde tomó mate (sin compartirlo) con las siguientes personas:
Daniel Ayala, Alberto Lubrani, Ramón Aguilar y en mucho menor tiempo Daniel Ayala, que estuvo 15 minutos parado, todo esto en el comedor la lado de la oficina de Ingeniería.
Le indiqué que haga la consulta médica. El día 07/09 no se presentó a trabajar.
Refiere que Swiss Medical no lo hisopará por ser Nexo epidemiológico de un caso positivo Covid19.
Refiere se realizó hisopado por Obra Social el 10/09. Pendiente resultado</t>
  </si>
  <si>
    <t>Lorenzetti Mauricio (Sospecha Covid#28)</t>
  </si>
  <si>
    <t>Miercoles 02/09: Ingrese a trabajar a las 8hs con mi vehículo, en porteria me realizaron el test del olfato y medición de temp, sin novedad.
De 8 a 10 hs estuve en la oficina de EHS / administracion compartiendo y respetando la distancia con Camila, Diego Silva
A la mañana fui a retirar una campera del pañol e hice contacto con Matias Marchisio
12hs estuve en la oficina de Maximo Martinez, que lo ayude a cargar la inspección de planta que el tenia pendiente a enablon.
El resto de la mañana y del dia recorriendo frentes de trabajo, pero siempre respetando el distanciamiento
La mayoría de las recorridas la realice con Solis Luis
Al comedor durante toda la semana fue a almorzar con Camila y siempre nos sentamos en mesa individuales.
17hs, me retiro a mi domicilio en mi proprio vehículo
Jueves 03/09: Ingrese a trabajar a las 8hs con mi vehículo, en porteria me realizaron el test del olfato y medición de temp, sin novedad.
De 8 a 10 hs estuve en la oficina de EHS / administracion compartiendo y respetando el distanciamiento con Camila, Diego Silva, Nicolas, Sofia
A las 10:30hs realice la charla de ingreso de los dos chicos nuevos del pañol.
Por la tarde hice recorridas de frentes de trabajo con Solis Luis por quebracho, en volcable 6 donde esta trabajando la empresa Tork
Fuimos a ver un trabajo de proyecto eléctrico con Demis Palazetti y otra persona que ingreso por proyecto al muelle de barcaza, el único contacto que tuvimos ahí, es con el portero de g4s de barcaza. El traslado hasta el muelle lo hicimos en la chata de mantenimiento, 4 personas, llevamos puesto el tapa boca.
Por la tarde fui hasta el pañol a entregar el carnet de manejo de autoelevador a Matias Marchisio y a oficina de ingeniería a Juan Echavarria, para que se lo entregue a uno de los chicos de producción que ingresaba en el turno noche.
17hs, me retiro a mi domicilio en mi proprio vehículo
Viernes 04/09: Ingrese a trabajar a las 8hs con mi vehículo, en porteria me realizaron el test del olfato y medición de temp, sin novedad.
Me dirijo a la oficina donde mantuve contacto con Camila, Nicolas, Diego
8:30hs empiezo a sentirme mal y me dirijo a la enfermería, me toman la temperatura, da que tengo 37.6° y me hacen retirar a mi domicilio.
9hs me retire a mi domicilio.</t>
  </si>
  <si>
    <t>EHS</t>
  </si>
  <si>
    <t>Celario Mariano (Sospecha Covid#29)</t>
  </si>
  <si>
    <t>Del tracking no se detecta contacto estrecho en la zona operativa con personal propio o contratista
21/09 Refirió no tener el alta epidemiológico. Se le indicó se contacte con el 0800. Persisten síntomas leves.
22/09 Pendiente alta epidemio.
27/09 Pendiente alta epidemio
28/09 Pendiente alta epidemio
29/09 Alta Epidemiológica!!</t>
  </si>
  <si>
    <t>Sternari Sergio (Sospecha Covid#30)</t>
  </si>
  <si>
    <t xml:space="preserve">Ausente desde 02/09, realiza teletrabajo, desde el 05/09 caso sospechoso.
trabaja el lunes 31/08 y al llegar al domicilio avisa de mal estar y con temperatura (siempre &lt; 37,5°C). A la segunda consulta con médico particular le solicitan realizar test y a la espera del resultado del mismo. </t>
  </si>
  <si>
    <t>Marchisio Matias (sospecha Covid#31)</t>
  </si>
  <si>
    <t>El contacto estrecho con la persona xx fue el 02/09
Refiere el 09/09 que está a la espera la obra social autorice el hisopado</t>
  </si>
  <si>
    <t xml:space="preserve">Solis Luis (Sospecha Covid#32) </t>
  </si>
  <si>
    <t>El dia 05/09 se comunica Luis Solis informando que se encuentra con fiebre y dolor de espalda. No ingreso a planta y se encuentra en su domicilio a la espera de un médico. Se comunica Luis informando que el diagnostico fue infección urinaria.
EL día de la fecha se comunica Luis informando que perdió el olfato. Se comunicara al 0800 y realizara la correspondiente denuncia.</t>
  </si>
  <si>
    <t>Leguizamon Victor (Sospecha Covid#33)</t>
  </si>
  <si>
    <t>07/09 cuando Victor se retiró dijo sentir escalofríos y aviso a enfermería. 08/09 despertó con 37,6 °de fiebre y dolor muscular y sintomas gripales (dijo q como cuando tiene sinusitis). Por lo q me comentó, sólo tuvo contacto estrecho con el electricista de turno Emanuel Operto. Alfredo va a llamar al médico a domicilio para que lo diagnostiquen.
De acuerdo a la evaluación médica recibida el empleado de referencia se clasifica como caso sospechoso con indicación de PCR.
Se realiza trazabilidad de contactos estrechos:
Se encuentra trabajando más de 15’ a menos de dos metros con Zapata y Operto, para ambos casos comunicaron haber utilizado 100% tiempo barbijo.
Con Emanuel Operto estuvo trabajando en el CCM con barbijo 100% tiempo, al lado compartiendo herramientas 2 hs a 1 mts de separación sin uso de mascara facial. CE se aisla preventivamente
Con Zapata estuvo en sala instrumentación a 1,5 metros de distancia 15’ aprox 100% tiempo barbijo. No CE
Con el resto de los eléctricos (todos de paso), estuvo en comedor con Operto. Fue y vino al trabajo en su vehiculo.
21/09 Refiere no tener el alta epidemiológico. Se le indica procedimiento. Refiere continuar con dificultad respiratoria. Se indica contacte a médico tratante.
22/09 Refiere no tener el alta epidemiológica
23/09 Alta epidemiológica</t>
  </si>
  <si>
    <t>Operto Emanuel</t>
  </si>
  <si>
    <t>Contacto de caso confirmado
16/09 asintomatico
21/09 asintomático. Se indica alta.</t>
  </si>
  <si>
    <t>Bianchi Mauro (Sospecha Covid#34)</t>
  </si>
  <si>
    <t>Se comunica Mauro Bianchi para indicar que tiene dolor de cabeza y garganta (síntomas según el compatibles con su alergia que sufre) su médico de cabecera le indicó hisoparse por COVID.
Se ahce rastreo de contactos y comunicó no haber estado con ninguna persona ayer más de 15’ a menos de 2 metros sin los elementos de seguridad correspondientes. y en otros sectores comunes. Ingreso en vehiculo propio? Vestuario?</t>
  </si>
  <si>
    <t>Zalazar Fabricio (Coop Port) (Sospecha Covid#35)</t>
  </si>
  <si>
    <t>Inicio de sintomas 02/09/20. Hisopado programado 05/09/20. 07/09/2020 Informa Dr. Tassi resultado COVID + Mejoria de sintomas, afebril, refiere mujer embarazada de 37 semana, continua en aislamiento. 15/09/2020 Asintomatico ALTA Trae examen fisico Dr Robotti.</t>
  </si>
  <si>
    <t>Chavez Adrian (Sospecha Covid#36)</t>
  </si>
  <si>
    <t>04/09 Intenta ingresar a planta, se retiene en la sala de aislamiento por referir tos. Se retira de la planta y se sugiere control medico. Queda en aislamiento por 10 dias y seguimiento para evaluar toma de muestra.
Chávez Jose ingresa a las 14 y refiere a la enfermera que tiene picazón de garganta y tos, se envía a su domicilio, refiere el mismo a la tarde que no lo atienden y que le dicen que llame al 0800 de Covid, al momento estaba tratando de comunicarse con el sin resultado.
Únicos contactos de cercanía posible son Matias Galván y Milton Marco que se cambian en el mismo banco tanto al ingreso como al egreso (menos de 2 metros), el resto del personal del turno no mantuvieron ningún contacto de cercanía ni estrecho.
El compañero de volcable para lunes a miércoles Rigoni Gaston y ayer fue Ojeda Fernando  según lo hablado con los dos no hubo ningún contacto cercano ni en el trabajo en volcable ni en el horario de merienda, salvo una salida en Remis con Godoy (el coche tenía separación y estaban con barbijos).
09/09 Llamo Adrián Chavez para comentar que reclamo el hisopado al 0800 de la provincia pero como no obtuvo respuestas se dirigió al sanatorio parque para hacerlo de forma particular, esto por recomendación de la obra social.
En teoría en 24-48hs le dan el resultado.
No detectable.
15/09 asintomático</t>
  </si>
  <si>
    <t>Moyano Lucas (G4S) (Sospecha Covid#37)</t>
  </si>
  <si>
    <t xml:space="preserve">El empleado contratista refiere que tuvo contacto estrecho en Gimnasio de San Lorenzo donde entrena con caso sospechoso y que luego del hisopado el dueño se vuelve positivo. El día martes 08/09 Moyano comienza con sintomas compatibles COVID y su servicio de emergencia (Emerger) indica hisopado.
Del Tracing se desprende 2 Contactos estrecho: uno fuera de la empresa con Ojeda Fernando (empleado de Cargill) tiene Contacto Estrecho en reunion familiar (primo de la esposa de Moyano) el domingo 06/09.
Otro contacto estrecho es Mousques Luciano que se encuentra en mismo turno que Moyano y los dias Sabado 06/09 y Domingo 07/09 almuerzan en oficina de guardia, sin tapabocas y no respetando distanciamiento por espacio reducido. El supevisor de G4S indica aislamiento preventivo a Mousquet. </t>
  </si>
  <si>
    <t>Ojeda Fernando</t>
  </si>
  <si>
    <t>Contacto estrecho fuera de Cargill con Sospecha Covid#37. El empleado de Volcable ingresa a las 22:00 en micro de la empresa. Se retira a 00:00 hs en remise sin sintomas referidos al dar a conocer que Moyano que es caso sospechoso y con quien el estuvo el domingo comiendo asado, será hisopado.
15/09: Contacto telefónico, asintomático. Fecha contacto estrecho 06/09
20/09 se le comunica alta.</t>
  </si>
  <si>
    <t>Mousques Luciano (G4S)</t>
  </si>
  <si>
    <t xml:space="preserve">Contacto estrecho en turno dentro de Cargill con Sospecha Covid#37.
 Mousques Luciano que se encuentra en mismo turno que Moyano y los dias Sabado 06/09 y Domingo 07/09 almuerzan en oficina de guardia, sin tapabocas y no respetando distanciamiento por espacio reducido. El supevisor de G4S (D. Britos) indica aislamiento preventivo a Mousquet.  </t>
  </si>
  <si>
    <t>Portillo Leandro (Coop Portuaria) (Sospecha Covid#38)</t>
  </si>
  <si>
    <t>10:30 se presenta el Supevisor de Cooperativa Nicolas Guajardo - Sector Barcazas con el operario Portillo referenciando que perdio el olfato. La enfermera realiza test de olfato y constata que no siente olor. Se solicita retirar de planta. Afebril.
Al ingreso refiere haber tenido olfato y pasar sin inconvenientes el Screening y que esto surge durante la jornada laboral
Info SM Coop:
09/09/2020 comienzo de sintomas, encargado informa retiro de planta por sintomatologia.  Informa no tengo olfato y desde el sábado me duele el cuerpo ahora ya no solo el olfato.
10/11/2020 Refiere mejoria de sintomas. Se indica continuar con aislamiento y realizar llamado a 0800 covid.
14/09/2020 continua en aislamiento
15/09/2020 Realizo hisopado ayer.
16/09/20 resultado positivo. 
17/09/2020 comunicacion telefonica refiere se encuentra asintomnatico.
26/09/20 Asintomatico - en estudio, a espera de ecocardiograma
27/09/2020 No contesta</t>
  </si>
  <si>
    <t>10:30 se presenta el Supevisor de Cooperativa Nicolas Guajardo - Sector Barcazas con el operario Portillo referenciando que perdio el olfato. La enfermera realiza test de olfato y constata que no siente olor. Se solicita retirar de planta. Afebril.
Al ingreso refiere haber tenido olfato y pasar sin inconvenientes el Screening y que esto surge durante la jornada laboral
Info SM Coop:
09/09/2020 comienzo de sintomas, encargado informa retiro de planta por sintomatologia.  Informa no tengo olfato y desde el sábado me duele el cuerpo ahora ya no solo el olfato.
10/11/2020 Refiere mejoria de sintomas. Se indica continuar con aislamiento y realizar llamado a 0800 covid.
14/09/2020 continua en aislamiento
15/09/2020 Realizo hisopado ayer.
16/09/20 resultado positivo.
17/09/2020 comunicacion telefonica refiere se encuentra asintomnatico.
26/09/20 Asintomatico - en estudio, a espera de ecocardiograma
27/09/2020 No contesta</t>
  </si>
  <si>
    <t>Salto Maximiliano   (Coop Portuaria) (Sospecha Covid#39)</t>
  </si>
  <si>
    <t>13/09/2020 Refiere 08/09/2020 Perdida Olfato 15/09/2020 Refiere fiebre su hijo Se indica comunicación con 0800 nuevamente. Realizo Hisopado Ayer Dr Tassi.16/09/20 resultado positivo
28/09 SM Coop reporta alta</t>
  </si>
  <si>
    <t>Lubrani Alberto (Sospecha Covid#34)</t>
  </si>
  <si>
    <t>El Sr Lubrani se retira en remise al enterarse que su hija dio positivo para Covid19. La hija de Alberto trabaja en Molinos, la empresa hizo hisopado masivos y la hija lo llama avisando que es Detectable.
Asistido por Amce. Le indicaron Hisoparse. Debemos realizar Tracing de contactos estrechos.
22/09 continúa con sintomatología. (Tos-dolor de garganta)
A la espera de ser contactado por Epidemiología para dar alta ¿?
24/09 Alta epidemiologica</t>
  </si>
  <si>
    <t>Muñoz Ariel (Sospecha Covid#41)</t>
  </si>
  <si>
    <t>Se comunico Ariel avisando que su esposa se relacionó toda la jornada laboral con una persona que es contacto estrecho de otra de covid positivo. Su esposa trabaja en la guardia de jefatura San Lzo. 
Ariel debería ingresar a trabajar mañana a las 06hs,.
Ingreso:  En auto con Cristian Lares pero se ubicó en el asiento trasero, ambos con barbijo 100 % del tiempo
Vestuario: Le pasó el turno Matias Roldan (este sin barbijo ya que salía de la ducha) Ariel dijo tener colocado el barbijo y el tiempo fue menor a 15 minutos.  Hable con Matias Roldan y coincide con lo declarado.
En el banco del vestuario a su derecha  se sienta Sampaolesi Marco estaba sin barbijo ya que ingresaba a bañarse y fue solo un cruce menor a 15 min. Ariel dijo estar con barbijo.
A su izquierda se cambia Farias Ernesto también se entraba a duchar estaba sin barbijo y fue solo ese cruce de banco, Ariel con barbijo.
Rumbo a su puesto: no se cruzo con nadie en su jornada solo estuvo unos minutos con Fabian el mecánico pero ambos estuvieron con barbijo y Fabian también tenía mascara facial.
Fin de jornada: Entro al comedor con barbijo a retirar la vianda, tiempo menor a 15 min.
Vestuario salida: Belizan se cruzo en el cambio de turno sin barbijo porque estaba cambiándose, tiempo menor a 15 min. Ariel estaba con barbijo
  Quipildor también se cruzo ya que ingresaba a bañarse sin barbijo, menos de 15 min también se cruzo con Nistal, y Saucedo pero ambos con barbijo incluso Ariel Muñoz.
14/09 se realiza hispoado esposa.
15/09 Resultado No Detectable</t>
  </si>
  <si>
    <t>Se comunico Ariel avisando que su esposa se relacionó toda la jornada laboral con una persona que es contacto estrecho de otra de covid positivo. Su esposa trabaja en la guardia de jefatura San Lzo.
Ariel debería ingresar a trabajar mañana a las 06hs,.
Ingreso:  En auto con Cristian Lares pero se ubicó en el asiento trasero, ambos con barbijo 100 % del tiempo
Vestuario: Le pasó el turno Matias Roldan (este sin barbijo ya que salía de la ducha) Ariel dijo tener colocado el barbijo y el tiempo fue menor a 15 minutos.  Hable con Matias Roldan y coincide con lo declarado.
En el banco del vestuario a su derecha  se sienta Sampaolesi Marco estaba sin barbijo ya que ingresaba a bañarse y fue solo un cruce menor a 15 min. Ariel dijo estar con barbijo.
A su izquierda se cambia Farias Ernesto también se entraba a duchar estaba sin barbijo y fue solo ese cruce de banco, Ariel con barbijo.
Rumbo a su puesto: no se cruzo con nadie en su jornada solo estuvo unos minutos con Fabian el mecánico pero ambos estuvieron con barbijo y Fabian también tenía mascara facial.
Fin de jornada: Entro al comedor con barbijo a retirar la vianda, tiempo menor a 15 min.
Vestuario salida: Belizan se cruzo en el cambio de turno sin barbijo porque estaba cambiándose, tiempo menor a 15 min. Ariel estaba con barbijo
  Quipildor también se cruzo ya que ingresaba a bañarse sin barbijo, menos de 15 min también se cruzo con Nistal, y Saucedo pero ambos con barbijo incluso Ariel Muñoz.
14/09 se realiza hispoado esposa.
15/09 Resultado No Detectable</t>
  </si>
  <si>
    <t>Martinez Ramon (Sospecha Covid#42)</t>
  </si>
  <si>
    <t>trabaja normalmente el viernes 04/09, al día siguiente no se presenta a trabajar por tener fiebre y dolor corporal. Está a la espera de realizar el test. No hubo necesidad de aislar personas. El operario que estaba con él fue apercibido por no uso de tapa boca y facial. A espera de hisopado</t>
  </si>
  <si>
    <t>Miranda Sergio (Sospecha Covid#43)</t>
  </si>
  <si>
    <t>Refiere que su hijo presenta sintomas. Refiere que su hijo estuvo en contacto con vecinos casos confirmados. A la espera de definición de médico tratante. Se descartó como caso sospechoso. El Dg final fué Faringitis.</t>
  </si>
  <si>
    <t>Flores Leonel (SG Montajes) (Sospecha Covid#44)</t>
  </si>
  <si>
    <t xml:space="preserve">Refiere estar asintomático. Su pareja comenzó con síntomas del día 10/09.
7/9/20: El día Lunes 7 de Septiembre, el personal Flores Leonel se trasladó a planta en trafic junto a sus compañeros: Flores Conrado, Zeballos Leandro, Alvarez Sebastián. La trafic cuenta con capacidad de 13 personas, se respetó la higienización de cada uno del personal, antes de subir al vehículo , los dos metros de distancia, y el uso de barbijo permanente.
Ingresó a planta Cargil, a las 5 am, cumplió con el Protocólo de desinfección de, indumentaria laboral, calzados, mochila, e higiene de manos ,antes se ingresar al obrador. Desayunó en el comedor de SG con sus compañeros anteriormente mencionado, respetando el distanciamiento.
Leonel Flores a partir de las 5:30 de la mañana permaneció trabajando en el taller de Cargil con Victor Leguizamón y Emanuel Operto, hasta las 14 horas, aclara, no haberse retirado el Barbijo, ni la protección facial, en ningún momento que permaneció trabajando con ellos. A media mañana, Leonel fue a realizar chequeo de conductores en la torre de enfriamiento, entre las 10 am y 12 del medio día.
A las 12 hs, paró almorzar , con sus compañeros de SG mencionados anteriormente y con Zeballos Hernan y Sterger Marianela.Una vez finalizado el almuerzo, todo el personal se volvió a colocar el barbijo, ya que sólo
tienen permitido retirárselo para ingerir alimentos.
Se retiró a las 14 horas. Con sus compañeros: Zeballos Leandro, Flores Conrado Y Àlvarez Sebastián, respetando el mismo protocólo que realizamos al ingreso. Al salir de su labor, tiene contacto con su espoza y sus dos hijos. 8/9/20: Flores Leonel no se presenta a planta, debido al aislamiento de Leguizamón Victor. 9 y 10 de Septiembre, el personal continúa aislado, sín síntomas. 11/9/20 Se comunicó con el personal Leonel Flores para consultar su estado, declara tener dolores
corporales.
Alta epidemiológica Mun San Lorenzo. </t>
  </si>
  <si>
    <t>Contratista Planta</t>
  </si>
  <si>
    <t xml:space="preserve">Flores Conrado (SG Montajes) </t>
  </si>
  <si>
    <t>Refire compartir vehículo con Leonel. Su esposa está con síntomas.
Alta epidemiológica emitida por Municipalidad de San Lorenzo.</t>
  </si>
  <si>
    <t>Luraschi Sergio (Sospecha Covid#45)</t>
  </si>
  <si>
    <t>Refiere que su hijo estuvo en contacto con caso confirmado (Gym de San Lorenzo). El día 07/09 comenzó con síntomas, principalmente fiebre y cefalea. El 10/09 se realiza hispoado por Swiss, 11/09 confirman resultado Detectable. Sergio estuvo cenando con su hijo, su hija y su esposa el 05/09 por lo que se considera contacto estrecho. El 11/09 Sergio comienza con sintomatología, principalmente cefalea y rinitis. Se contactarán con 0800 de Provincia para informar la novedad.
22/09 asintomático.
Su esposa con síntomas el 18 y el 20 su hija.
Probable alta 25/26 dependerá de Epidemio.
26/09 Recibimos alta epidemiológica</t>
  </si>
  <si>
    <t>Torrens Mauricio (Sospecha Covid#46)</t>
  </si>
  <si>
    <t>Luego de haber trabajado en su jornada del día 10/09 se comunica informando pérdida de olfato. EL control ejecutado le indica 72hs de reposo.
El empleado decide hisoparse por sus propios medios. A la espera de resultados. El análisis del caso determina contacto con Angel de los RIos (no estrecho).
22/09 Alta epidemiológica</t>
  </si>
  <si>
    <t>Martorell Manuel (Sospecha Covid#47)</t>
  </si>
  <si>
    <t>En el día de la fecha, siendo las 12:25hs, Manuel Martorell me llama para indicarme que sentía dolores abdominales y con decaimiento general. Me contacto con el servicio médico en planta el cual le tomó la temperatura, 37.1°C. Se organizó el traslado hacia su domicilio.
Contactos cercanos pero no estrechos ya que estuvo en todo momento distanciado y con tapabocas colocado, él y compañeros:
Día viernes trabajó dentro de un CCM con Bryan. En la tarde repuso térmico de 159CP.
Día sábado estuvo conectando un motor en Quebracho y pidió una maza prestada a Fabián Ortiz y Sergio Silva. Estuvo dentro de la sala de electricistas con Carlos Pereyra y luego con Palazetti y con migo unos minutos.(Yo tenía tapabocas y facial)
El transporte fue desde Rosario en colectivo a la entrada, el asiento más cercano es el mío (Manuel N°24, el mío N°17). La salida fue en combi, Manuel en 4° fila lado derecho y yo en 2° fila lado izquierdo. Únicos pasajeros.
18/09 Se realizó hisopado.
20/09 Resultado Dectable
27/09 No recibió hasta el momento Alta de Epidemiología
28/09 Pendiente alta epidemio
29/09 Pendiente alta epidemiológica
30/09 Alta epidemiológica</t>
  </si>
  <si>
    <t>De Los Rios Angel (Sospecha Covid#48)</t>
  </si>
  <si>
    <t>Caso considerado contacto directo de Mauricio Torrens (no estrecho). El empleado manifiesta fiebre el día 13/09, y el análisis junto con
 depto médico determina aislamiento preventivo x 72hs. A la espera de novedades.</t>
  </si>
  <si>
    <t>Silva Diego (Sospecha Covid#49)</t>
  </si>
  <si>
    <t>Quería comentarles que mi esposa dio positivo de Covid, adjunto el resultado y voy a tratar de ser lo mas especifico posible en contarles como se dieron los hechos.
El miércoles  9/9, Marcela comenzó con Resfrío y dolor de Garganta, le dolía cuando tragaba como si fuera una angina o algo así.
El sábado comenzó con Fiebre y dolor corporal general, por lo que llamamos al 0800 de la obra social y luego de relatarle todo esto nos mandaron a hacer el hisopado.
El domingo fuimos al Parque se hizo el hisopado y ayer 14/09 nos dieron el resultado positivo.
El mismo domingo manifestó perdida de Olfato y el Lunes perdida de Gusto.
La sugerencia de la doctora que nos atendió fue que si la fiebre no baja con un antitérmico o se siente con dificultades para respirar llamar a Urgencias.
Le dijeron que en 10 día ya tendría que tener el alta medica.
Por mi parte yo tuve Fiebre el Domingo y un poco de tos, pero cuando me tomo paracetamol para bajar la fiebre se me va todo y me siento bien.
Yo no me hice el hisopado, no manifiesto perdida de gusto ni olfato.
No pudimos determinar en que instancia se contagio o nos contagiamos, no tenemos reuniones sociales con ningún familiar, lo único que salíamos es a hacer mandados a la verduleria, carniceria etc.
16/09 Segun criterio epidemiologico no se testeara, pero se define positivo por ser considerado conviviente de un caso confirmado detectable.
23/09 Asintomático al momento, refiere buen estado general, si continua de esa manera tendrá alta el 27/09. Le dije que deberá presentar el alta epidemiológica.
27/09 Pendiente alta epidemiológica.
28/09 Pendiente alta epidemio.
29/09 Le envian Alta epidemiológica</t>
  </si>
  <si>
    <t>Maturo Patricio (Sospecha Covid#50)</t>
  </si>
  <si>
    <t>En el día de la fecha el sr Patricio Maturo se presentó  en la empresa y me comenta que  el control médico en el ingreso lo aisló por síntomas de Resfrió , temperatura corporal  36.4 °C .
Recomendación del control médico que visite a su médico tratante ,se retira en ambulancia
16/09 asintomatico</t>
  </si>
  <si>
    <t>Ayala Javier (Sospecha Covid#51)</t>
  </si>
  <si>
    <t>14/09 De acuerdo a evaluación médica (Odinofagia) y , se debe retirar de planta, se indican pautas de alarma, tratamiento y aislamiento preventivo hasta evaluación posterior.
15/09 Agrega sintomatología (pérdida de olfato y gusto).
18/09 Agrega mialgias.
23/09 Mialgia leve y pérdida de olfato y gusto.
24/09 Idem. Le comunican del Ministerio de Salud de Prov que el 25/09 realizarán hisopado.
26/09 Provincia realizó el hisopado.
27/09 Resultado pendiente.
28/09 Resultado pendiente.
29/09 Resultado pendiente.
30/09 Resultado pendiente.
01/10 Resultado pendiente.
02/10 Leve mejoria. Resultado pendiente.
03/10 Resultado pendiente. Asintomático
04/10 Resultado pendiente. Asintomático
07/10 Alta Epidemiológica</t>
  </si>
  <si>
    <t>Sarco Gonzalo (Sospecha Covid#52)</t>
  </si>
  <si>
    <t>Refiere que el 12/09 su pareja conviviente comenzó con sintomatología (rinitis). El 14/09 suma nauseas, odinofagia, pérdida de gusto y mialgias. Se contactaron el 0800 y con Swiss. Se define hisopado en 48/72 hs. 15/09 Gonzalo hasta el momento presenta sintomas.
22/09 Asintomático el, su esposa e hijo. No fueron hisopados, están a la espera de indicaciones desde el servicio de la provincia, le dije que también se comunique con el municipio para obtener alguna respuesta respecto al alta.
23/09 Sin novedad de hisopado. Reclama a epidemiológia. Asintomático.
26/09 Realizaron hisopado a su pareja.
27/09 Pendiente resultado
28/09 Pendiente resultado
29/09 Alta Epidemiológica. Resultado hisopado No detectable</t>
  </si>
  <si>
    <t>Zalazar Daniel (SUPA) (Sospecha Covid#53)</t>
  </si>
  <si>
    <t>30/08/2020 Hijo sintomatologia respiratoria febril. El 01/09/2020 refiere cuadro de tos,  inicio familiares esposa.  08/09/2020 Buena Evolución. Hisopado particular indicado por Dra Carletti. Aviso a Provincia. 09/09/20 a la espera de hisopado 14/09/2020 adjunta certificado, firma declaracion jurada. Alta</t>
  </si>
  <si>
    <t>Mandon Felix (SUPA) (Sospecha Covid#54)</t>
  </si>
  <si>
    <t>02/09/2020 Informa Dra Priotto Inicio de sintomas 01/09/20. 07/09/2020 Paciente sintomatico se indica hisopado el dia 06/09/2020, a la espera de toma de muestra 08/09/2020 refiere Fiebre perdida olfato gusto tos. 09/09/20 hisopado en la fecha. 10/09/20 Resultado de hisopado + covid.</t>
  </si>
  <si>
    <t>Lopez Leandro (SUPA) (Sospecha Covid#55)</t>
  </si>
  <si>
    <t>07/09/2020 Refiere contacto estrecho con caso covid 19 + - Asintomatico.
09/09/20 fliar esposa con  tº38,5 y malestar general.
10/09/2020 se realiza llamado telefonico, no responde al llamado.
14/09/2020 Asintomatico
28/09 SM Coop reporta alta</t>
  </si>
  <si>
    <t>Martinez Hector Luis (SUPA)  (Sospecha Covid#56)</t>
  </si>
  <si>
    <t>07/09/2020 Refiere contacto estrecho con caso covid 19 + Dr Tassi indica aislamiento preventivo por 72 hs y nuevo control. 14/09/2020 comunicación telefonica, asintomatico continua en aislamiento. 17/09/2020 asintomatico, continua en aislamiento.
28/09 SM Coop reporta alta</t>
  </si>
  <si>
    <t>Zalazar Emanuel (SUPA)  (Sospecha Covid#57)</t>
  </si>
  <si>
    <t>07/09/2020 Fiebre Refiere contacto estrecho con caso covid 19 +Dr Tassi indica aislamiento preventivo por 72 hs y nuevo control. 10/09/2020 Perdida olfato 14/09/2020 Realizaron Hisopado provincia , al momento asintomatico Señora inicia tos y perdida olfato. Todavia no tiene resultados.  15/09/2020 Informa Dario COVID +
28/09 SM Coop reporta alta</t>
  </si>
  <si>
    <t>Zalazar Gerardo Jesus (SUPA)  (Sospecha Covid#58)</t>
  </si>
  <si>
    <t>07/09/2020 Refiere contacto estrecho con caso covid 19 + 08/09/2020 Dr Tassi indica aislamiento preventivo por 72 hs y nuevo control. 14/09/2020 continua en aislamiento. 17/09/2020 Se realiza llamado telefonico, no responde al llamado.
28/09 SM Coop reporta alta</t>
  </si>
  <si>
    <t>Toledo Carlos (SUPA)  (Sospecha Covid#59)</t>
  </si>
  <si>
    <t>04/09/2020 Inicia con sintomas- 14/09/2020 continua en aislamiento, refiere se encuentra con cefalea .
28/09 SM Coop reporta alta</t>
  </si>
  <si>
    <t>Suarez Edgardo (SUPA)  (Sospecha Covid#60)</t>
  </si>
  <si>
    <t>05/09/20 me comunico con Suarez Damian quien se retiro del trabajo por presentar nauseas y cefalea.07/09/20 presenta odinofagia, cefalea y tos 09/09/20 presenta odinofagia y mialgias. 10/09/20 continua con odinofagia agrega diarrea 12/09/20 mejoria, sin sintomas 13/09/20 sin sintomas 14/09/20 sin sintomas.16/09/20 sintomatico.
28/09 SM Coop reporta alta</t>
  </si>
  <si>
    <t>Videla Carlos (Coop Portuaria)  (Sospecha Covid#61)</t>
  </si>
  <si>
    <t xml:space="preserve">09/09/20 comienza con odinofagia y malesta general, se indica cuarentena preventiva por 72hs. Afebril.
14/09/2020 Informa Dr. Tassi el trabajador fue hisopado 13/09/2020 a al espera de resultado.
16/09/20 resultado positivo.
26/09/2020 Continua con controles.
29/09/2020 continua en tto por otra patología
01/10 se solicitó a la empresa informe novedades. 21 hs no he recibido info.
02/10 se solicitó a la empresa informe novedades. 21 hs no he recibido info.
05/10 se solicitó a la empresa informe novedades. 21 hs no he recibido info.
06/10 Videla continúa en la misma situación.
08/10 Barreto continúa en la misma situación.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Empresa envía Alta Covid con fecha 23/09. Continuará de baja por Psiquiatría. </t>
  </si>
  <si>
    <t>Castaño Matías (Coop Portuaria)  (Sospecha Covid#62)</t>
  </si>
  <si>
    <t>08/09/2020 fiebre congestion nasal. Niega otro sintoma se recomienda llamar al 0800 Covid, niega contacto estrecho con otros trabajadores refiere que mantiene distacia a mas de 2 mts refiere que no utiliza cubiertos o comparte mate con sus compañeros de trabajo.09/09/20 febril 38º/congestion. 12/09/2020 Fue hisopado por provincia 14/09/2020 Fiebre Ayer a la tarde. Solo fiebre. 15/09/2020 Refiere Hisopado + Afebril buena evolucion</t>
  </si>
  <si>
    <t>Lazzatti Cristian (Coop Porturaria)</t>
  </si>
  <si>
    <t>15/09/2020 Se recibe llamado telefonico refiere que el   Inicia con odinofagia - 11/09/2020 Continua con Odinofagia - (niega fiebre tos perdida olfato gusto) -Refiere al momento odinofagia. Contacto estrecho de Castaño Matias. Llamar al 0800 555 6549 - Se volvera a comunicar a SO - Se comunica e informa que sera hisopado por provincia.
28/09 SM Coop reporta alta</t>
  </si>
  <si>
    <t>Rios Juan (SUPA)  (Sospecha Covid#63)</t>
  </si>
  <si>
    <t>10/09/20 me comunico con Rios Juan quien presenta congestion nasal y fiebre. 11/09/20 rinitis y perdida parcial del olfato 12/09/20 anosmia y diguesia,
14/09/20 continua con anosmia y disguesia.
16/09/20 recupera sentido del olfato y gusto.
28/09 SM Coop reporta alta.</t>
  </si>
  <si>
    <t>Moya Facundo (SUPA)  (Sospecha Covid#64)</t>
  </si>
  <si>
    <t>22/06/2020 Refiere cuadro de Cefalea evaluado en enfermeria de cargil. 37ºC Se le realizo prueba del olfato negativa. Queda en domicilio se controlara. Comunicación telefonica 17:30 hs 22/06/20 continua asintomatico, temperatura 36,7 ºC según refiere.
23/06/20 Comunicacion telefonica, continua asintomatico, afebril. Indico control con medico de cabecera.25/06/2020: Idem Anterior.
26/06/20 afebril, niega sintomas , refiere turno con clinica 27/06/20.
29/06/20 Comunicacion telefonica, refiere le reprograman turno con medico de cabecera.
30/06/20 Concurre a Salud ocupacional, evaluado en el dia de la fecha en Centro medico 21 de diciembre, adjunta constancia de alta clinica.</t>
  </si>
  <si>
    <t>Zalazar Martin (SUPA)  (Sospecha Covid#65)</t>
  </si>
  <si>
    <t>12/09/20 me comunico con Zalazar Martin quien presente desde el dia de hoy anosmia, disguesia y mialgias.
13/09/20 anosmia y disguesia
14/09/20 continua con anosmia y disguesia.
17/09/2020 comunicacion telefonica continua con perdida de olfato y gusto, realizo comunicación con 0800 el 14/09/2020 le informan que le realizran hisopado, se encuentra a la espera del mismo.
28/09 SM Coop reporta alta.</t>
  </si>
  <si>
    <t>Fuentes Alejandro (G4S) (Sospecha Covid#66)</t>
  </si>
  <si>
    <t>17/09 Refiere que el día anterior comenzó con leve dolor de garganta, tos y fiebre.
Refiere día martes trabajó con Vargas Claudio. Se realiza tracing, Vargas no es contacto estrecho ya que refirieron respetaron las normas de seguridad.
Pendiente realización de Hisopado.
22/09 Realizaron hisopado
23/09 Mejoría leve
24/09 Pendiente resultado de hisopado
26/09 Resultado Detectable
28/09 Buena evolución. Pendiente alta epidemiológica
29/09 Alta epidemiológica</t>
  </si>
  <si>
    <t>Damario Oscar (Sospecha Covid#67)</t>
  </si>
  <si>
    <t>16/09 Refiere comenzar con fiebre (37.9), sin otro síntoma.
17/09 Agrega cefalea intensa. En reposo por 72 hs. indicado por Swiss.
18/09 Se comunica por Swissidicaron hisopado. Pendiente realización.
22/09 pendiente realización, le informaron toma de muestra 23/09
23/09 Fué hisopado.
24/09 Refiere rinitis. Sin otro sintoma.
Tracin realizado por SM:
Boraccioni y de la empresa Tectnocar con Mauricio Silva - la EHS y 3 mecánicos que no recuerda los nombres. Refiere que respetaron las normas de uso de EPP y demás. No encuadran en la definición de contacto estrecho.
27/09 Leve mejoría
28/09 No reponde llamado
29/09 Alta Epidemiológica</t>
  </si>
  <si>
    <t>Suarez Gaston (Coop Portuaria)  (Sospecha Covid#68)</t>
  </si>
  <si>
    <t>27/08/2020 se comunica caso sospechoso 0800 SE MANDA A HISOPAR CIBIC. 31/08/2020 COVID (+) continua en aislamiento 07/09/2020 Asintomatico.09/09/20 Asintomatico, adjunta cert de clinica, firma ddjj.</t>
  </si>
  <si>
    <t>Rodriguez Lisandro (Sospecha Covid#69)</t>
  </si>
  <si>
    <t>21/09 Reporta enfermedad. Refiere comenzó con sintomatología sábado por la tarde.
Tracing:
La semana pasada trabajo en turno mañana.
Ingreso y egreso en colectivo, se ubicó asiento de por medio con Gastón Rigoni, ambos con barbijo 100 % del tiempo.
Vestuario: en el turno no tuvo contacto estrecho con otros compañeros, se cambió a los costados de Matias Pagura y Gastón Rigoni.-
Puesto de trabajo: compartió la operación de descarga de camiones con Cristian Murillo, como así también hora de refrigerio.
Refiere
20/09 Hoy llamó a SM por OS, le indicaron hisopado.
21/09 se lo realizó hisopado.
22/09 resultado pendiente.
26/09 Leve mejoría
27/09 Moderada mejoría
28/09 Buena evolución
29/09 Buena evolución. Se despejan dudas respecto al aislamiento
02/10 Leve mejoría
04/10 Buena evolución. Refiere lo llamaron por tel para indicarle alta. Sugiero contacte al 0800 y solicite el alta formal.
07/10 En la fecha volvió a reclamar al 0800 el alta epidemiológica. En 48-72 hs se la enviarán
08/10 Asintomático
09/10 A la espera de alta epidemiológica
13/10 Alta epidemiológica</t>
  </si>
  <si>
    <t>Machado Patricio (Sospecha Covid#70)</t>
  </si>
  <si>
    <t>21/09 Informa que el día 20 comenzó con pérdida de olfato. SM de planta sugiere asistencia por médico particular. 18:30 hs informa que le indicaron hisopado. Comenzó gestiones con su obra social
22/09 refiere recuperó olfato. Su médico activó protocolo. Pendiente hisopado.
24/09 Le tomaron la muestra. Pendiente resultado
26/09 Detectable
27/09 Leve mejoría
28/09 No responde llamado
29/09 No responde llamado
30/09 Continúa en tto con clinica medica por cuadro de disgeusia asociada a virosis respiratoria.  Continúa en reposo</t>
  </si>
  <si>
    <t>Perez Nestor (Sospecha Covid#71)</t>
  </si>
  <si>
    <t>16/09 Se comunico via telefónica Raul Perez , avisando que se siente con dolor muscular en todo el cuerpo y dolor de garganta
21/09 Realizaron hisopado a su esposa
Días 14 y 15 franco total.
21/09 Informa que su esposa comenzó con pérdida de olfato. Se deja en aislamiento a la espera de definición.
22/09 se realiza hisopado a la esposa
25/09 Resultado Detectable. Se considera a Raul + por nexo epidemiológico según protoloco Prov y Nac
27/09 Leve mejoría. Refiere continuar con cierta dificultad para respirar. Se dan pautas de alarma.
28/09 Presenta alta aislamiento (12 al 28/09) Continúa con sintomatología. Se indica contacte a Swiss para recibir tratamiento
29/09 Consulta con Clinica Medica</t>
  </si>
  <si>
    <t>Sanchez Leonel (Sospecha Covid#72)</t>
  </si>
  <si>
    <t>21/09 informa fué asistido por OS:
Informe de ECCO: Lionel Sanchez ; DNI N° 33.485.017, fue atendido a través de la modalidad de Orientación Médica Telefónica refiriendo congestión nasal, cefalea y fiebre; se indica aislamiento preventivo por 48 hs a la espera de la evolución de los sintomas, siendo asistido por la
Dra. Castillo Aranza, Mat 25414, a las 09:15 hs. Se extiende la presente constancia a pedido del paciente para ser presentado ante quien corresponda.
23/09 Presenta buena evolución. Se reintegra. Se dan pautas de alarma</t>
  </si>
  <si>
    <t>Saavedra Fernando (Sospecha Covid#73)</t>
  </si>
  <si>
    <t>22/09 Evaluado en consultorio indico se retire de planta y consulte a médico domiciliario a través de O Social
Realizar seguimiento de posibles contactos estrechos según definición epidemiológica, el empleado asistió en colectivo a su trabajo, ingresó a las 8 hs. (Podría tratarse de un caso sospechoso COVID según evolución).
Luego del mediodía comuncia que su pareja será hisopada por indicación de médico de cabecera.
Baja Laboral 23/09.
Tracing: 20:30 hs Tanto Eduardo como Walter llamaron a Eliseo pero éste no respodió el llamado, tampoco devolvió las llamadas.
Llamé a Evelyn, refiere que no tuvo contacto estrecho pues respetaron todas las normas de seguridad.
Llame a Albertina y refirió lo mismo, no contacto estrecho.
23/09 Refiere que su pareja será hisopada.
24/09 Realizaron hisopado por la mañana. 20:00 hs le notifican que es Detectable
Fernando será considerado Positivo por nexo epidemiológico según protocolo Prov y Nación
29/09 Buena evolución, se estima probable alta entre el 02 y 03/10
30/09 Comenzó con sintomatología
04/10 Sintomático
07/10 No recibí novedades de médico laboral de planta
09/10 Pendiente alta?
14/10 Pendiente alta.
15/10 Eduardo informa Alta Epidemiológica</t>
  </si>
  <si>
    <t>FSQR</t>
  </si>
  <si>
    <t>Cuello Diego (Sospecha Covid#74)</t>
  </si>
  <si>
    <t>23/09 Se comunica con su supervisor para informar que no se presentará a trabajar.
Contacto vía telefónica, refiere sintomarología compatible con Covid-19. Sugiero asistencia por Swiss
09.50hs Evolución médica (Swiss)
Se deja constancia que el Sr CUELLO, DIEGO, con DNI 27292331, ha consultado a través de la modalidad de Orientación Médica Telefónica, refiriendo cuadro de 24 hs de evolución, que comenzó con fiebre, tos y algias; siendo asistido por el Dr. Raul Oliveros, Mat 6813. Por protocolo Nacional se indica HNF PCR Covid-19 y aislamiento hasta conocer resultado del mismo para poder extender el alta epidemiológica.
Indica Hisopado.
25/09 Continúa sintomático. Realizan hisopado.
26/09 Mejoría sintomatología. Le informan resultado No Detectable
27/09 Leve mejoría
29/09 No responde llamado
30/09 Buena evolución
01/10 Asintomático
02/10 Asintomático
03/10 Asintomático</t>
  </si>
  <si>
    <t>Frutos Ana (Sospecha Covid#75)</t>
  </si>
  <si>
    <t>24/09 En el día de la fecha se ha comunicado Ana Frutos, quien se desempeña en el sector de Balanza Tara y al momento se encuentra cumpliendo la semana de BackUp; el motivo es informar que su pareja presento síntomas de Covid desde el día Lunes por lo que se realizó  el hisopado el día de hoy. Pendiente resultado.
Walter Lara ya fue informado de la situación y ya se contactó con ella.
26/09 Resultado Detectable. Ana será considerada + según protocolo de Prov y Nac
28/09 Asintomática
29/09 Refiere mialgias y cefalea.
01/10 Refiere asitomatica. No cuenta con alta epidemiológica.
03/10 No responde llamado
04/10 No respode llamado
05/10 Refiere pérdida de gusto y olfato. Presenta Alta epidemiológica de ambos fechada hoy. Esperaremos 24 hs de evolución. Considero especulación para reintegrarse. Cuestiona candidad de días de licencia, alta de Epidemio, y de la nada comenzó con síntoma. Es rato
08/10 Asintomática
09/10 Asintomática. Alta epidemiológica</t>
  </si>
  <si>
    <t>Rios Marcelo (Sospecha Covid#76)</t>
  </si>
  <si>
    <t>24/09 Refiere que el 19/09 estuvo en contacto con una vecina la cual hoy le informan que es Covid-19 Detectable.
Refiere cefalea, molestia en la garganta y mialgias. Sin fiebre.
Se comunicó con Luisina para informar que al ser su vecina + y se le indicó aislamiento.
La vecina habita en el mismo terreno. Él vive delante y ella detrás. Refiere estuvo realizando tareas de mantemiento en la casa de ella y no uso EPP.
Fue evaluado por Amce por intermedio de Swiss en su domicilio. Le indicaron hisopado.
Tracing:
Estuvo con Ruben Díaz (trabajando turno noche)
Refiere ingreso/egreso en motocicleta.
Refiere utilizar EPP todo el tiempo.
27/09 Pendiente realización de hisopado. Envió orden a autorizar a Swiss.
28/09 No responde llamado
30/09 Se realizo hisopado el dia de hoy, tendrá en resultado en 48 hs aprox.
02/10 Derectable
08/10 Alta Epidememiológica. Asintomático</t>
  </si>
  <si>
    <t>Gimenez Daniel (Sospecha Covid#77)</t>
  </si>
  <si>
    <t>24/09 23:45 hs aprox me contacta la enfermera de turno para comentarme que recibió llamado de Daniel uno minutos antes para informar que al llegar a su domicilio se agudizaron los síntomas que padeció durante todo el día, “fuerte dolor de cabeza”, “ardor detrás de la ojos”, “dolor corporal”,  “picazón y dolor de garganta”, vale aclarar que al interrogatorio refirió que NO informó de esto a su supervisor o servicio médico.
Refirió además episodio de diarrea el día 23.
Se le sugirió contacte al 0800 de Swiss Medical a fin de recibir asistencia.
Se le indicó APO, y que por la mañana del 25 nos contacte.
Tracing realizado por SM:
Turno de trabajo de 14 a 22 hs
22-23-24 ingreso/egreso en vehículo personal.
Estuvo en contacto con Juan Di Maria y Nicolás Gassman con los que compartió almuerzo. No recuerda si utilizaron todo el tiempo EPP.
Esta situación no puede seguir ocurriendo, es inaceptable la actitud del empleado.
25/09 Anoche fue evaluado por Swiss, continúa con misma sintomatología, agrega fiebre.
Al mediodía será reevaluado por Swiss, de continuar así le indicarán hisopado.
25/09 Se define aislar a Gassman y Di Maria por no haber respetado las medidas de seguridad (distanciamiento - uso de barbijo).
26/09 No respode teléfono.
27/09 Contactado por Dra Massey para control de evolución. Refiere leve mejoría, refiere que Swis diagnosticó Angina, medicacon con Amoxidal Duo, se le solicita presente certificado que avale lo manifestado.
28/09 Presenta certificado de Swiss de consulta con médico por faringotraqueitis. Se encuentra sintomático. Evaluación en 24 hs
29/09 No responde llamado</t>
  </si>
  <si>
    <t>Gassman Nicolas</t>
  </si>
  <si>
    <t>Realizamos tracing junto con Andres.
Gassman:
Refirió no uso permanente barbijo o cubre boca/nariz en situaciones como estar en vestuario, al desplazarse desde allí hasta el comedor, en taller, y / o durante la realización de tareas.
Expliqué la importante de respetar la medidas de seguridad, pero según manifestó “no cree sean efectivas, por lo que le da lo mismo usar o no barbijo o cubre boca/nariz”
Se define aislarlo.
25/09 Asintimático.
26/09 Asintomático.
27/09 Asintomático.
Consensuado con Eduardo se indica reintegro. Se reeduca sobre normas de seguridad</t>
  </si>
  <si>
    <t>Di Maria Juan Carlos</t>
  </si>
  <si>
    <t>Realizamos tracing junto con Andres.
Di Maria:
Refirió no uso permanente de barbijo o cubre boca/nariz en situaciones estar en taller, y / o durante la realización de tareas.
Se define aislarlo.
25/09 Asintimático.
26/09 Asintomático.
27/09 Asintomático.
Consensuado con Eduardo se indica reintegro.</t>
  </si>
  <si>
    <t>Suarez Abraham (Sopecha Covid#78)</t>
  </si>
  <si>
    <t>26/09 18 hs en control de ingreso a planta es controlado por la enfermera de turno, Suarez refirió congestión, cefalea, tos, picazón en la garganta. Agrega dolor muscular en pierna izquierda desde el día 24/09.  Refirió comienzo de tos día 25/09. Refirió salir a correr en grupo. Refiere hijo con diarrea y fiebre de 2 días de evolución. 
Tracing: Refiere respetar normas de seguridad.
Estuvo con Messina J - Gomez E - Barbiere C. Insiste en haber respetado normas.
Dra. Massey sugiere reposo por 72 hs y reevaluación con médico de cabecera.
Refiere salir a correr en grupo
27/09 Refiere no haber llamado a Swiss o concurrir a médico. Leve mejoría de síntomas
28/09 Refiere dolor de cuerpo generalizado. Congestión y mocos.
29/09 En el dia de la fecha se comunico con el servicio de asistencia medica de su obra social, se le indica la realización de hisopado nasofaríngeo, esta a la espera de la orden.
30/09 No recibe tratamiento y respuesta de su obra social. Refiere tos, picazón de garganta, congestión nasal, cefalea, y mialgias
01/10 Leve mejoría
02/10 Realiza hisopado
03/10 Resultado pendiente
04/10 Resultado No detectable. Refiere continuar con tos y catarro. Se sugiere consulta con clinica medica
05/10 Con Restultado - y según evaluación de médico tratante, se descarta como Sospechoso. Comienza tratamiento por laringitis. Pasaron 12 días desde el incio de sintomas</t>
  </si>
  <si>
    <t>26/09 18 hs en control de ingreso a planta es controlado por la enfermera de turno, Suarez refirió congestión, cefalea, tos, picazón en la garganta. Agrega dolor muscular en pierna izquierda desde el día 24/09.  Refirió comienzo de tos día 25/09. Refirió salir a correr en grupo. Refiere hijo con diarrea y fiebre de 2 días de evolución.
Tracing: Refiere respetar normas de seguridad.
Estuvo con Messina J - Gomez E - Barbiere C. Insiste en haber respetado normas.
Dra. Massey sugiere reposo por 72 hs y reevaluación con médico de cabecera.
Refiere salir a correr en grupo
27/09 Refiere no haber llamado a Swiss o concurrir a médico. Leve mejoría de síntomas
28/09 Refiere dolor de cuerpo generalizado. Congestión y mocos.
29/09 En el dia de la fecha se comunico con el servicio de asistencia medica de su obra social, se le indica la realización de hisopado nasofaríngeo, esta a la espera de la orden.
30/09 No recibe tratamiento y respuesta de su obra social. Refiere tos, picazón de garganta, congestión nasal, cefalea, y mialgias
01/10 Leve mejoría
02/10 Realiza hisopado
03/10 Resultado pendiente
04/10 Resultado No detectable. Refiere continuar con tos y catarro. Se sugiere consulta con clinica medica
05/10 Con Restultado - y según evaluación de médico tratante, se descarta como Sospechoso. Comienza tratamiento por laringitis. Pasaron 12 días desde el incio de sintomas</t>
  </si>
  <si>
    <t>Dominguez Elbio (Sospecha Covid#79)</t>
  </si>
  <si>
    <t>26/09 Informa Juan que la esposa de Domiguez está con síntomas.
27/09 Contacto a Elbio. Su esposa el 22/09 estuvo con la hermana. Refiere que compartieron la tarde sin tomar mates. En el transcurso de la semana se realiza hisopado. 25/09 le dan el resultado Detectable.
Su esposa el 26/09 comenzó con sintomatología (dolor de cuerpo/fiebre), fue evaluado por Swiss. Le indican el hisopado. Se fueron hasta el Sanatorio Parque para que le tomen la muestra.
Pendiente resultado. No está cargado en la web.
Refiere el y sus hijos estar asintomáticos
Refiere haber trabajado el día viernes 25.
28/09 Resultado Detectable. Se considera a Elbio + por nexo epidemiológico según protoloco Prov y Nac
03/10 No responde llamado
04/10 No responde llamado
06/10 Refiere estar asintomático. Buena evolución de la pareja, persiste la tos. 09/10 debería tener alta epidemiológica
08/10 Asintomático
09/10  Alta epidemiológica</t>
  </si>
  <si>
    <t>Gonzalez Franco (Sospecha Covid#80)</t>
  </si>
  <si>
    <t>27/09 Se comunica con Dra Massey, refiere pérdida de olfato al igual que su pareja, dolores musculares de 24 hs de evolución. Se le indica APO, contacto con Swiis ya que estaba sin asistencia médica. Pautas de alarma.
Trancing (Se le informó a Gerardo Lavagetti para que lo realice.
Último día laboral de franco 25/09 por la noche.
28/09 Refiere continuar con pérdida de olfato. Sin otro síntoma. No llamó al 0800
30/09 Informa resultado detectable (le realizaron Test rápido)
01/10 Leve mejoría
04/10 Buena evolución con síntomas leves.
07/10 Asintimático
08/10 Se refuerza que debe contactar al 0800 por Alta Epidemiológica
09/10 A la espera de alta epidemiológica
12/10 A la espera de alta epidemiológica
14/10 A la espera de alta epidemiológica
16/10 Alta epidemiológica</t>
  </si>
  <si>
    <t>Laura Risari (Ventilar) (Sospecha Covid#81)</t>
  </si>
  <si>
    <t>27/09  09:23 me contacta la técnica para informar que cuando se preparaba para salir a trabajar "le costaba distinguir aromas", llamó al 0800 y le indicaron aislamiento por 10 días. Se la notaba nervisosa/ansiosa, le sugerí test de olfato y gusto y refirió indentificar a todo. Me informó que el supervisor de cargill no permitió el ingreso del personal de la firma y los envío a aislarse.
Refirió además que en la fecha no fué a planta.
El personal de la empresa no ingresó. No se relizó evaluó si existe contacto estrecho.
10:56 me contacta Gustavo San Juan coordinador de montaje para "ver cómo proceder y lo mantengamos al tantode las decisiones que se toman"
Tracing Solicité a M Lorenzetti realice el mismo junto con la empresa. No me envió novedades.
17 hs me contacto con San Juan para solicitar listado de personal en cuarentena.
28/09 Probable hisopado por empresa.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A la espera del alta generada por medico laboral, ya que su hisopado fue de manera privada y así se podrá reincorporar el día 7/10
07/10 se solicitó a la empresa informe novedades. 21 hs no he recibido info.
09/10 Empresa envía alta epidemiológica</t>
  </si>
  <si>
    <t>Andino Javier (Ventilar)</t>
  </si>
  <si>
    <t>Contacto estrecho (Ventilar) (Sospecha Covid#81). Deciden aislar.
28/09 se solicitó a la empresa informe novedades. 21 hs no he recibido info.
29/09 No recibí evolución. Se considera + por nexo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Asintomático, a la espera de cumplir con los días de aislamiento y así poder reincorporarse el día 10/10
07/10 se solicitó a la empresa informe novedades. 21 hs no he recibido info.
08/10 se solicitó a la empresa informe novedades. 21 hs no he recibido info.
09/10 Asintomático, aislado por contacto estrecho con familiar con sintomas y así poder reincorporarse el día 10/10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Se solicitó a la empresa informe novedades. 21 hs no he recibido info
16/10 Empresa informa Alta 10/10</t>
  </si>
  <si>
    <t>Wolert Hugo (Ventilar)</t>
  </si>
  <si>
    <t>Contacto estrecho (Ventilar) (Sospecha Covid#81) Deciden aislar.
28/09 se solicitó a la empresa informe novedades. 21 hs no he recibido info.
29/09 No recibí evolución. Se considera + por nexo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Se mantuvo asintomático, a la espera de cumplir con los días de aislamiento y así poder reincorporarse el día 10/10
07/10 Se solicitó a la empresa informe novedades. 21 hs no he recibido info.
08/10 Se solicitó a la empresa informe novedades. 21 hs no he recibido info.
09/10 A la espera de cumplir con los días de aislamiento y así poder reincorporarse el día 10/10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Se solicitó a la empresa informe novedades. 21 hs no he recibido info
16/10 Empresa informa Alta 10/10</t>
  </si>
  <si>
    <t>Andino Antonio Bautista (Ventilar)</t>
  </si>
  <si>
    <t>Contacto estrecho (Ventilar) (Sospecha Covid#81) Deciden aislar.
28/09 se solicitó a la empresa informe novedades. 21 hs no he recibido info.
29/09 No recibí evolución. Se considera + por nexo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Presento síntomas los días 30/09 al 04/10, ahora se encuentra asintomático y a la espera de cumplir con los días de aislamiento y así poder reincorporarse el día 10/10
07/10 Se solicitó a la empresa informe novedades. 21 hs no he recibido info.
08/10 Se solicitó a la empresa informe novedades. 21 hs no he recibido info.
09/10 Continúan  a la espera de cumplir con los días de aislamiento y así poder reincorporarse el día 10/10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Se solicitó a la empresa informe novedades. 21 hs no he recibido info
16/10 Empresa informa Alta 10/10</t>
  </si>
  <si>
    <t>Cristaldo Hugo (Ventilar)</t>
  </si>
  <si>
    <t>Lobos Emmanuel (Ventilar) (Sospecha Covid#82)</t>
  </si>
  <si>
    <t>06:30 Me informa enfermera de turno que al realizar test de olfato, el Sr Lobos no detecta aromas. T° 36.8. Refiere el mismo ardor en garganta y sintomatología similar a gripe. Se da aviso a su encargado. No ingresa. Se sugiere evaluación con médico de cabecera. Empresa deberá informar novedades a SM de planta.
Nota: Contacto estrecho (Ventilar) (Sospecha Covid#81)
28/09 se solicitó a la empresa informe novedades. 21 hs no he recibido info.
29/09 No recibí evolución. Se considera + por nexo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Asintomático, a la espera de cumplir con los días de aislamiento y así poder reincorporarse el día 10/10
07/10 Se solicitó a la empresa informe novedades. 21 hs no he recibido info.
08/10 Se solicitó a la empresa informe novedades. 21 hs no he recibido info.
09/10 Fue hisopado el dia miércoles 07/10, jueves 08/10 dieron su resultado positivo finalmente.  A la espera de su alta para poder reintegrarse al partir del dia 10/10
10/10  Se solicitó a la empresa informe novedades. 21 hs no he recibido info
11/10  Se solicitó a la empresa informe novedades. 21 hs no he recibido info
12/10  Se solicitó a la empresa informe novedades. 21 hs no he recibido info
13/10 Empresa envía alta epidemiológica</t>
  </si>
  <si>
    <t>Fernandez Exequiel (Albornoz Nestor) (Sospecha Covid#83)</t>
  </si>
  <si>
    <t>Reporte enviado por la empresa:
Los días martes 22 y miércoles 23 septiembre el personal Fernandez Exequiel permanecio en su domicilio junto a su familia, y asume no haber salido de su casa más que para abastecerse de productos alimenticios y productos para el hogar. Ambos días no se trabajo en planta.
El día jueves 24 Fernandez se presento a planta a las 08:00 am, primero ingreso en portería midiendose la fiebre dandole un valor menor a 37°, se coloco alcohol luego de marcar la entrada, mostro aplicación covid y realizo test de olfato acertando el mismo. Se dirigio al obrador donde dejo sus pertenencias, en el mismo se encontraban Fernandez Walter, Sandoval Nahuel y la Tec. Bussi Ma. Ángeles. Firmo los permisos y acompaño a la Tec. Bussi Ma. Ángeles a hacer firmar los mismo, cabe destacar que mantuvo el 100 % del tiempo el barbijo bien colocado y mantuvo distancia de sus compañeros.
Luego de firmar se dirigieron hacia el sector de la volcable 1, 2 y 3 donde el permanecio durante toda la jornada dirigiendo desde abajo mientras sus compañeros trabajaban sobre el techo de la volcable, encontrandose Fernandez Exequiel solo.
Al finalizar la tarea en volcable todos los miembros se dirigieron hacia el obrador a buscar las pertenencias para retirarse de la planta.
El día viernes 25 no se presento a trabajar ya que debia resolver asuntos personales, y el mismo día por la noche informo a Nestor Albornoz, dueño de la empresa, que comenzo a sentir síntomas.
Durante el fin de semana Fernandez comenzo el proceso de aislamiento, dio aviso a personal de salud y se le realizara isopado correspondiente el día miércoles 30 de septiembre.
En el almuerzo hubo dos turnos, en el primer turno se encontraban almorzando Fernandez Exequiel y Fernandez Walter, cabe destacar que no se compartieron utencillos ni bebidas.
29/09 Empresa informa resultado Detectable
01/10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07/10 Se solicitó a la empresa informe novedades. 21 hs no he recibido info.
08/10 Se solicitó a la empresa informe novedades. 21 hs no he recibido info.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14/10  Se solicitó a la empresa informe novedades. 21 hs no he recibido info
16/10 Empresa informa Alta 09/10</t>
  </si>
  <si>
    <t>Fernandez Walter (Albornoz Nestor) (Sospecha Covid#84)</t>
  </si>
  <si>
    <t>Reporte enviado por la empresa:
Los días martes 22 y miércoles 23 septiembre el personal Fernandez Walter permanecio en su domicilio junto a su familia, ya que no debia asistir a trabajar en planta debido a que el trabajo comenzaba el jueves 24 de septiembre.
El día jueves 24 de septiembre Fernandez Walter se presento a planta ingresando en el horario de 08:00 am, cumpliendo con todo el protocolo de desinfeccion. Se dirigio al obrador desayuno con Sandoval Nahuel respetando el distanciamiento, exceptuando el uso del barbijo al momento de ingerir su desayuno, al finalizar el mismo ambos volvieron a colocarse el barbijo, ninguno compartio utencillos, en dicho obrador se encontraban también Fernandez Exequiel y la Tec. Bussi, Ma. Ángeles quienes no alcanzaron a desayunar y salieron a firmar los permisos. Fernandez Walter y Sandoval prepararon las herramientas que se iban a utilizar, cabe destacar que hubo contacto al pasarse las herramientas, ambos se colocaron máscaras faciales ya que el trabajo que iban a realizar tenia una distancia entre ambos de menos de 1.5 metros. Luego de preparar las herramientas se dirigieron hacia la volcable donde ambos subieron al techo a comenzar su tarea, como se menciono ambos utilizaban máscara facial, y barbijo el 100 % del tiempo. Al finalizar la tarea descendieron guardaron todas las herramientas y se dirigieron al obrador ya que la jornada había finalizado, e iban a retirar sus pertenencias para ya irse a casa.
El día viernes 25 al supervisor Antonio Gonzales le comunica a Fernandez que venia atrasado en el horario, que no ingrese a planta debido a que habia poco trabajo e iban a ser demasiadas personas innecesariamente, por lo cual Walter no se presenta.
El día sábado 26 Walter se levanta y nota que no tenia sentido del olfato, por lo que inmediatamente se lo comunica al supervisor, estando este mismo atento a como se iba sintiendo en el día, llegando al domingo estando en las misma condiciones de salud por lo que se le aviso que el día lunes 28 de septiembre no se presentara a trabajar.
En el almuerzo hubo dos turnos, en el primer turno se encontraban almorzando Fernandez Exequiel y Fernandez Walter, cabe destacar que no se compartieron utencillos ni bebidas.
29/09 Empresa informa resultado Detectable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06/10 se solicitó a la empresa informe novedades. 21 hs no he recibido info.
07/10 se solicitó a la empresa informe novedades. 21 hs no he recibido info.
08/10 se solicitó a la empresa informe novedades. 21 hs no he recibido info.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t>
  </si>
  <si>
    <t>Sandoval Nahuel (Albornoz Nestor) (Sospecha Covid#85)</t>
  </si>
  <si>
    <t>Los días martes 22 y miércoles 23 septiembre el personal Fernandez Walter permanecio en su domicilio junto a su familia, ya que no debia asistir a trabajar en planta debido a que el trabajo comenzaba el jueves 24 de septiembre.
El día jueves 24 de septiembre se presento en planta en el horario de 08:00 am, cumpliendo con el protocolo de desinfección. Se dirigio al obrador donde desayuno con Fernandez Walter, ambos respetando el distanciamiento, exceptuando el uso de barbijo al ingerir su desayuno. Al finalizar volvieron a colocarse los barbijos como corresponde. En el obrador se encontraban ademas Fernandez Exequiel y la Tec Bussi, Ma. Ángeles quienes no tuvieron tiempo de desayunar y se retiraron a firmar los permisos. Con Walter se pasaron las herramientas que iban a utilizar, cabe destacar que en el momento de pasarselas ambos tenian guantes de seguridad anti corte que son los que usan diariamente para su tarea. Ambos se dirigieron hacia la volcable donde se encontraron trabajando en altura sobre el techo de la misma, allí realizaron su tarea con barbijo y máscara facial, al finalizar recogieron las herramientas y las llevaron al obrador ya que la jornada habia finalizado, buscando así sus pertenencias y retirandose de planta.
El día viernes 25 de septiembre ingreso en el horario de 08:00 am, cumpliendo con el protocolo de desinfección, se dirigio hacia el obrador donde se encontraban Jara Fernando, Antonio Gonzalez y la Tec Bussi Ma. Ángeles, por falta de tiempo ninguno alcanzo a desayunar y se fueron directamente al sector de trabajo, allí Nahuel se encontraba trabajando en altura con Jara Fernando ambos con barbijo y máscara facial ya que el distanciamiento era menor a 1.5 metros. Tal día hubo escaces de trabajo por lo que estuvieron hasta las 13 hs del día y se retiraron.
Debido a que se retiraban antes de la planta decidieron llevarse a casa las viandas y comerlas allí.
El día domingo 27 Sandoval da aviso de que desperto con fiebre por lo que el supervisor le comunico que no se presentara a trabajar el lunes 28 de septiembre
01/10 se solicitó a la empresa informe novedades. 21 hs no he recibido info.
02/10 se solicitó a la empresa informe novedades. 21 hs no he recibido info.
04/10 se solicitó a la empresa informe novedades. 21 hs no he recibido info.
05/10 se solicitó a la empresa informe novedades. 21 hs no he recibido info.
07/10 se solicitó a la empresa informe novedades. 21 hs no he recibido info.
08/10 Se solicitó a la empresa informe novedades. 21 hs no he recibido info.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Se solicitó a la empresa informe novedades. 21 hs no he recibido info
15/10 Se solicitó a la empresa informe novedades. 21 hs no he recibido info
16/10 Empresa informa alta con epidemiológica con fecha 09/10</t>
  </si>
  <si>
    <t>Marco Milton (Sospecha Covid#86)</t>
  </si>
  <si>
    <t>29/9 Refiere pérdida de olfato y gusto. Tos.
Trancing: Refeire día 28 estuvo con los compañeros de sector. Niega contacto estrecho.
Ingreso y egreso en vehículo particular. Sin acompañantes. En vesturario se duchó y se cruzó unos segundos la personas que se retiraban.
Consultado sobre contacto estrecho fuera de planta Niega. Aunque por la tarde me llama y dice: "El fin de semana fuí a comprar al almacén del barrio, ayer no abrió porque el empleado que atiende comenzó con síntomas" Consultado sobre uso de tapaboca dice que si. Consultado sobre desinfección de la mercadería, duda.
Será hisopado en 48 hs.
30/09 Continúa con misma sintomatología
02/10 Detectable
04/10 Buena evolución. Sintomático leve.
07/10 Buena evolción.
08/10 No responde llamado
09/10 No responde llamado
10/10 No responde llamado
11/10 No responde llamado
12/10 No responde llamado
14/10 Sintomas leves
15/10 Sintómas leves. (Cefalea intermitente). Se solicita gestione alta epidemiológica.
16/10 Empresa informa Alta 09/10</t>
  </si>
  <si>
    <t>Gerber Daniel (Sospecha Covid#87)</t>
  </si>
  <si>
    <t>29/9 Atendido en consultorio de planta en el día de hoy refiriendo cuadro de cefalea, dolor retroocular, congestión nasal y tos seca.
Decido que se retire de planta y mantener conducta expectante y seguimiento durante 72hs.
Se moviliza en auto particular y niega contactos estrechos dentro de la planta.
30/09 Se realizo control telefónico, refiere mejoría general pero agrego anosmia. Mañana haremos nuevo control
02/10 Evaluado por obra social indican hisopado
04/10 Hisopado detectable
07/10 Buena evolción.
08/10 Buena evolución.
10/10 Alta epidemiológica. Asintomático</t>
  </si>
  <si>
    <t>Baez Jose (Sospecha Covid#88)</t>
  </si>
  <si>
    <t>30/09 Acabo de recibir el llamado de José Baez para comentarme que su esposa presentó dolor corporal desde el domingo a la noche y hoy se despertó con pérdida de olfato.
José trabajó por última vez el domingo de 06 a 18.
Se considera contacto sospechoso por el momento.
El análisis de trazabilidad del viernes, sábado y domingo no arrojo necesidad de otros aislamiento preventivos.
Pendiente hisopado esposa
02/10 Su esposa al momento aún no fue hisopada. Mantiene los síntomas de pérdida de gusto y olfato.
03/10 Concurrieron al Sanatorio Parque, no la hisoparon sino que la consideraron +. Indican 14 días de aislamiento para José y 10 para la pareja. Reintegro 14/10
04/10 No responde llamado
05/10 Sintomático
06/10 Realiza hisopado.
07/10 19:30 hs Refiere pérdida de olfato y gusto. Artralgias. Episodios de fiebre.
09/10 Hispoado de él Detectable. Fecha de hisopado 06/10
10/10 Refiere buena evolución
15/10 A la espera de alta epidemiológica, el 16 tiene consulta con epidemióloga. Probable 16-17/10
16/10 Alta Epidemiológica</t>
  </si>
  <si>
    <t>Mandon Rolando (Tork) (Sospecha Covid#89)</t>
  </si>
  <si>
    <t>26/09 Mail de Lavagetti:
Tork me informó del aislamiento preventivo de esta persona desde el pasado lunes.
Había trabajado por última vez el sábado, el domingo le comunicó a tork que su hija con quien convive era contacto estrecho de un caso positivo (confirmado el domingo).
Tork decidió que esta persona no trabaje a partir del lunes.
Llamé a la persona y analizamos la trazabilidad del viernes y sábado, lo cual no arrojó motivos para aislamiento de otras personas.
Hoy me avisan que a la hija la hisoparon ayer y hoy el resultado fue positivo. El encargado de tork me dijo que el médico de tork determinó 14 días de cuarentena a partir del día del hisopado.
Le recordé la necesidad de tener el ok de nuestro servicio médico para proceder al reintegro.
Se considera + por nexo.
01/10 Se solicita a Gerardo actualización de datos
02/10 se solicitó a la empresa informe novedades. 21 hs no he recibido info.
04/10 Sin info
05/10 Tork envía alta epidemiológica</t>
  </si>
  <si>
    <t>Alarcon Adelqui</t>
  </si>
  <si>
    <t>01/10 - Baja por patología de riesgo
29/09 Reintegro</t>
  </si>
  <si>
    <t>Peralta Bartolome</t>
  </si>
  <si>
    <t>01/10 - Baja por patología de riesgo</t>
  </si>
  <si>
    <t>Bosco Leandro (Tork) (Sospecha Covid#90)</t>
  </si>
  <si>
    <t>01/10 Mail Lavagetti:
Esta amñana, luego de haber ingresado a las 06hs se presentó en portería con un cuadro de tos y dolor de garganta.
El enfermero Matías lo atendió e indicó que regrese a su casa. Si bien Leandro llamó indicando que fue a su médico y que le dijo que no es nada, Hablado con Matías, vamos a esperar 72hs de manera preventiva.
Estoy llamando a Leandro para hacer trazabilidad pero aún no me atendió.
Los mantengo al tanto.
02/10 se solicitó a la empresa informe novedades. 21 hs no he recibido info.
03/10 Descartado por Tork. Lavagetti autorizó ingreso. No tengo documentación.</t>
  </si>
  <si>
    <t>Brescasin Luis (Sospecha Covid#91)</t>
  </si>
  <si>
    <t>01/10 - Refiere que si hijastro conviviente comenzó con síntomas.
02/10 - Sin info. No responde al llamado.
03/10 - No responde al llamado
04/10 - No responde al llamado
05/10 Refiere resultado Detectable. Se lo considera + por nexo.
Epidemio indica 14 días de aislamiento de su hijastro desde el 28/09 hasta el 12/10
07/10 Buena evolción.
08/10 Alta epidemiológica</t>
  </si>
  <si>
    <t>Carrizo Alfredo (Sospecha Covid#92)</t>
  </si>
  <si>
    <t>03/10 - Comunica que su hijo comenzó con síntomas (fiebre - tos), asistido por Amce se indica hisopado.
Tracing:
ingreso - egreso en micro.
último día laboral 01/10. Refiere haber respetado los protocolos sanitarios.
05/10 Asintomático
06/10 el 07 realizaran toma de muestra de su hijo
08/10 Resultado Detectable. Alfredo es + por nexo
10/10 Odinofagia. Cefalea. Malestar general. Se sugiere consulta con clincia médica.
12/10 No responde llamado.
14/10 Sintomático. Tiene orden para hisoparse
15/10 Refire hijo con alta epidemiológica. Sintomático. No lo hisoparán, ratifican + por nexo.
16/10 Ratifican no realizaran hisopado
17/10 Continúa con fierbe, (39.5), pérdida de gusto y olfato, hiporexia. Dolores musculares generalizado. Se cambia medicación. Se le indica llame a Swiss.
20/10 Asintomático. Refiere le darán el alta 21/10
21/10 Alta epidemiológica</t>
  </si>
  <si>
    <t>Mendoza Fabian (Sospecha Covid#93)</t>
  </si>
  <si>
    <t>5/10 - Se comunica 05:20 hs refiriendo congestion nasal, dolor de garganta y tos. Se sugiere realice consulta a médico de cabecera
19:30 hs Refiere consulta con médico quien indica aislamiento y nuevo control en 48 hs a fin de definir conductas.
07/10 Evaluado por Ecco. Comienza con Anosmia. Cefalea. Dolor torácico. Mialgias. Odinofagia. Tos. Se indica hisopado
08/10 El día 09 se realizará hisopado
09/10 Se realiza Test Rápido (antígeno SARS CoV-2). Detectable
10/10 No responde llamado
11/10 No responde llamado
12/10 No responde llamado
15/10 Sintomático. Reevaluado por médico de seguimiento. Probable alta epidemiológica 19 o 20/10
16/10 Asintomático
17/10 Refiere tos leve. Lunes tendrá el alta
19/10 Alta epidemiológica</t>
  </si>
  <si>
    <t>Cisneros Nestor (Sospecha Covid#94)</t>
  </si>
  <si>
    <t>05/10 Asistido en SM de planta por astenia, poliartralgia y cefalea se indica asilamiento. Se retira en ambulancia de traslado.
19 hs Asistido por Swiss le indicaron hisopado.
06/10 Febril. Pendiente hisopado
07/10 Se relizó hisopado
08/10 Detectable
10/10 Refiere mialgias, en tto con paracetamol.
12/10 No responde llamado
15/10 Sintomático. Con seguimineto diario de Muni PGSM. Probable alta epidemiológica 19 o 20/10
16/10 Sintomático
17/10 Cefalea, mialgia. En seguimiento con MPGSM
19/10 Alta epidemiológica</t>
  </si>
  <si>
    <t>Servicios Generales Elevador</t>
  </si>
  <si>
    <t>Penciaroli Andrea (Sospecha Covid#95)</t>
  </si>
  <si>
    <t>05/10 Refiere el domingo 27/09 almuerzo y cena en casa de suegros. Martes 29 un comensal comenzó con sintomatología. Se realiza hispoado 02/10. Pendiente resultado.
Andrea esta de licencia, se debía reintegrar 05/10 por la noche.
Refeire 04/10 algias. Hoy asintomática
06/10 Resultado Detectable - APO hasta el 10/10
08/10 Asintomática.
09/10 Asintomática. Alta
10/10 Asintomática. A la espera de alta asintomática.</t>
  </si>
  <si>
    <t>Curbela Dante (Sospecha Covid#96)</t>
  </si>
  <si>
    <t>07/10 - Contató a su supervisor para referir pérdida de gusto y olfato. Según lo comentado comenzó a sentirse mal durante la jornada laboral. Manifestío ir a asistirse a Sanatorio Parque.
11:00 hs Según certificado se le diagnosticó Covid + por sintomatología sin requerir hisopado. Reposo por 10 días
15:00 hs refiere que el día 09/10 se realizará Test en Centro de Salud Capitan Bermúdez
08/10 - Se realiza hisopado.
09/10 - Pendiente resultado
12/10 - Detectable
13/10 No responde llamado.
14/10 No responde llamado.
15/10 No responde llamado.
16/10 No responde el llamado
17/10 Alta epidemiológica</t>
  </si>
  <si>
    <t>Pereyra Carlos (Sospecha Covid#97)</t>
  </si>
  <si>
    <t>07/10 - Se retira de planta, ya que refiere que su esposa se contactó con su médico, indicándole aislamiento y la realización de toma de muestra
08/10 Esposa con indicación de hisopado.
10/10 - Refiere que su esposa continúa con sintomatología a la espera de toma de muestra.
Carlos manifiesta estar con dolor de garganta y tos. Se sugiere evaluación por intermedio de Swiss.
12/10 No responde al llamado
14/10 Realizan toma de muestra de ambos.
15/10 Detectable, franca mejoría. Pendiente resultado de pareja. Probable alta epidemiológica 24/10
16/10 Esposa Detectable
17/10 Sintomático. Persiste pérdida de gusto y olfato. El lunes lo llaman de la municipalidad para el alta.
20/10 Asintomático. Tramitará alta
23/10 Alta epidemiológica</t>
  </si>
  <si>
    <t>Zapata Marcelo (Sospecha Covid#98)</t>
  </si>
  <si>
    <t>07/10 - Refiere comenzar con fiebre, tos, mialgias. Se sugiere consulta con médico de cabecera.
08/10 - Evaluado por Ecco indican hisopado. Sintomático.
09/10 - Sintomático. Confirma turno hisopado para sábado 10 a las 20:40 en Sanatorio Parque
10/10 Realiza hisopado
12/10 - Detectable
14/10 No responde llamado.
15/10 - Cefalea.
16/10 Comenzó a gestionar Alta Epidemiológica
20/10 Asintomático. Tramita alta
21/10 Tramita alta
22/10 Pendiente Alta
23/10 Pendiente Alta
24/10 Pendiente Alta
25/10 Pendiente Alta
26/10 Se vuelve a explicar, por décima vez, como gestionar alta. Empleado no colabora
27/10 ALTA!!!! Epidemiologica</t>
  </si>
  <si>
    <t>Aranda Gustavo (Sospecha Covid#99)</t>
  </si>
  <si>
    <t>07/10 - Se contactó con SM a las 22:45 hs aprox., refiere que a las 19 hs aprox comenzó con sintomatología. Refiere no tener obra social (¿?), por lo que se informó la importancia de recibir asistencia médica.
Insistió mucho en no querer ausentarse, reforzamos varias veces la importancia de cumplir con nuestras recomendaciones.
No autorizamos en ingreso hasta tanto nos presente certificado médico.
08/10 Concurrió a asitencia con efector público. Dg, Fiebre - Dolor Abdominal. Medicado IM UD. Continúa sintomático.
09/10 Reevaluado por HGA, indican hisopado pues persisten los síntomas
10/10 No responde llamado
11/10 No responde llamado
12/10 No responde llamado
14/10 Hisopado pendiente
15/10 Toma de muestra 16/10 08 hs
16/10 Realizan hisopado
17/10 Informa a medico de guardia que su mamá es detectable. Vale aclararar que no comentó nada con anterioridad. Refiere su mamá era la que le llevaba hasta la puerta de su domicilio los insumos alimenticios. Asintomátco.
Comienza gestiones para el alta.
18/10 Refiere alta para el 21
19/10 Alta epidemiológica</t>
  </si>
  <si>
    <t>Roldan Marcelo (Sospecha Covid#100)</t>
  </si>
  <si>
    <t>08/10 - Llamo 03:50 hs refiriedo fiebre, dolor de garganta, mialgia, cefalea, perdida de gusto.
17:00 hs aprox Evaluado por Swiss indica Hisopado
09/10 - Le indicaron hisopado.
11/10 - Refiere evaluación en Sanatorio Parque, le emiten certificado de positivo según clínica. No realizan hisopado. Él refiere sólo dolor de garganta
12/10 - A la espera de turno para hisopado en San Lorenzo
14/10 No detectable
15/10 Asintomático.  Tramitará alta.
16/10 Asintomático
17/10 Asintomático. Alta</t>
  </si>
  <si>
    <t>Ortega Fabian (Sospecha Covid#101)</t>
  </si>
  <si>
    <t>08/10 - El día de la fecha se comunica Fabian Ortega informado que pedio el olfato. Fabian no ingreso el día de hoy a planta, el ultimo ingreso fue ayer miércoles 07/10.
09/10 Realiza hisopado en Gamma.
10/10 Resutlado No detectable. Sintomático. Se sugiere consulta con clinica medica.
11/10 Sintomático. Sin asistencia médica.
12/10 Sintomático. Sin asistencia médica. Se vuelve a sugerir consulta con clinica médica
15/10 Sintomático. Probable alta epidemiológica 18/10
19/10 Asintomatico
20/10 Alta epidemiológica</t>
  </si>
  <si>
    <t>Silva Mauricio (Tecno Car) (Sospecha Covid#102)</t>
  </si>
  <si>
    <t>08/10 El mismo se encuentra aislado en su domicilio, han sido detectados y notificados sus contactos estrechos.
De las personas que tuvieron contacto estrecho dentro de la planta se ha identificado a CALVO LUCIANA DNI 31.900.108, la misma ha sido notificada y se encuentra aislada.
Estamos realizando las gestiones para la realización del hisopado, los resultados serán notificados por este medio.
Por otro lado, se encuentran también en contacto con el médico de la empresa para el tratamiento de los síntomas y para el seguimiento de los contactos estrechos.
Cualquier inquietud e información que requieran estamos a su disposición.
09/10 Sin información de la empresa.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14/10 Empresa informa detectable (Fecha de hisopado 09/10)
15/10 Se solicitó a la empresa informe novedades. 21 hs no he recibido info
16/10 Se solicitó a la empresa informe novedades. 21 hs no he recibido info
17/10 Se solicitó a la empresa informe novedades. 21 hs no he recibido info
19/10 Se solicitó a la empresa informe novedades. 21 hs no he recibido info
20/10 Se solicitó a la empresa informe novedades. 21 hs no he recibido info
21/10 Empresa envía alta epidemiológica</t>
  </si>
  <si>
    <t>Calvo Luciana (Tecno Car)</t>
  </si>
  <si>
    <t>08/10  Contaco con (Sospecha Covid#101)
09/10 Sin información de la empresa.
09/10 se solicitó a la empresa informe novedades. 21 hs no he recibido info.
10/10  Se solicitó a la empresa informe novedades. 21 hs no he recibido info
11/10  Se solicitó a la empresa informe novedades. 21 hs no he recibido info
12/10  Se solicitó a la empresa informe novedades. 21 hs no he recibido info
13/10  Se solicitó a la empresa informe novedades. 21 hs no he recibido info
14/10 Empresa informa detectable. (hisopado realizado 09/10)
15/10 Se solicitó a la empresa informe novedades. 21 hs no he recibido info
16/10 Se solicitó a la empresa informe novedades. 21 hs no he recibido info
22/10 Luciana se encuentra sin síntomas y está a la espera del alta a partir del sábado 24
23/10 Sin info
30/10 Envia alta epidemiológica con fecha 21/10</t>
  </si>
  <si>
    <t>Sampaolesi Marco (Sospecha Covid#103)</t>
  </si>
  <si>
    <t>09/10 - Mail Gerardo: Anoche se comunicó avisando que su esposa estaba con fiebre. Con Héctor decidimos que no ingresara esta mañana. Se acaba de comunicar nuevamente mencionando que su esposa continúa con febrícula, dolor de garganta y dolor corporal. Hablado con Eduardo permanecerá en aislamiento preventivo. No ingresa el resto del finde.
Mail Eduardo: Como en todos los casos, corresponde que la persona sintomática consulte con su médico a través de O Social y luego se definirán conductas. En principio, hasta la definición de los casos, corresponden 72 hs de aislamiento preventivo a todo el grupo familia
10/10 Evaluada por Ecco, medicada por Palpitaciones. Refiere que le sugirieron espere 72 hs e informar evolución.
12/10 Reevaluada por médico obra social, indican hisopado.
13/10 Se realiza hisopado pareja.
14/10 No detectable. Solicitamos reevaluación. Ecco sugiere permanezca en aislamiento. Refier el día de hoy comenzar con síntomas.
15/10 Asintomático. Sugerimos reevaluación.
15/10 Evaluado por médico de seguimiento, otorgan el alta pues no hay criterio para mantener aislamiento</t>
  </si>
  <si>
    <t>Alba Alejandro (Sospecha Covid#104)</t>
  </si>
  <si>
    <t>09/10 - Refiere artralgia, cefalea, fiebre, mialgias, malestar generalizado, odinofagia, rechazo del alimento. Se sugiere evaluación por médico de cabecera.
10/10 Evaluado por Ecco el día 09 por la tarde, le indican hisopado.
12/10 - Informa toma de muestra el día 13 a las 08 hs. Manifiesta dolor de estómago. Sin fiebre
14/10 Pendiente resultado.
15/10 Detectable.
17/10 Asintimatico
20/10 Alta epidemiologica.</t>
  </si>
  <si>
    <t>Galvan Matias (Sospecha Covid#105)</t>
  </si>
  <si>
    <t>08/10 Se retira de planta, su esposa comenzó con síntomas.
09/10 Su mujer es evaluada por servicio Emerger. Indican aislamiento e hisopado. Toma de muestra 13/10 a las 08:15 hs.
Caso: Su suegra el día lunes estuvo con su pareja, éste convive con hija con hisopado detectable. El día martes su suegra va a su casa junto con su cuñada de 10 años. Ésta tenía síntomas. Matias no estuvo con ellos pues se encontraba trabajando. Jueves la esposa comienza con síntomas. Por lo que se sugiere se retire de planta.
12/10 sin novedades
13/10 - Hoy tomaron muestra a su esposa. Refiere estar Asintomático.
14/10 Él asintomático. Pareja ya hisopada
15/10 Resultado No detectable. Él asintomático.
Alta Epidemiológica a partir del 17/10
16/10 Alta epidemiológica</t>
  </si>
  <si>
    <t>Galarza Luciana (Gran Bai) (Sospecha Covid#106)</t>
  </si>
  <si>
    <t>09/10 Hoy a las 14.00 llega a Cargill, Luciana Galarza, quien le hace el test del olfato, observa que estaba con patología respiratoria y no la dejo ingresar a planta. Ella refiere a que esta con alergia. Se retira y se le comunica que debe ver a un médico para que le haga una revisión para confirmar o no si es ese diagnóstico. Refeire concurrir a Gym
10/10 Sintomática
12/10 realizó hisopado.
13/10 Resultado pendiente
14/10 Detectable
16/10 Asintomática
17/10 Asintomatica
18/10 Asintomatica
20/10 Alta epidemiologica</t>
  </si>
  <si>
    <t>Di Rico Gina (Gran Bai) (Sospecha Covid#107)</t>
  </si>
  <si>
    <t>09/10 - Hoy a las 19.00 llega a Cargill, Gina Di Rico, quien le hace el test del olfato, detecta que no podía identificar que aroma era y se le niega el ingreso a planta. Se le comunica que debe llamar al 0800 del ministerio y seguir los pasos que éste le diga.
Se llaman a todas las personas que trabajaron con ambas para corroborar contactos estrechos y se cree que pudieron estar ambas en algún sector compartiendo espacio, sin protección, aunque no aseguran que haya sido 15 minutos.
Se aíslan por 72 hs, y se espera para proceder
Del resto del personal, se cree que no hubo ningún tipo de contacto estrecho.
10/10 - Toma de muestra 13/10 a las 10:30 hs
11/10 Se realizó hisopado
12/10 Resultado pendiente
13/10 Resultado Detectable
14/10 Detectable
16/10 Asintomática
17/10 Asintomática
20/10 Asintomática
21/10 Alta epidemiológica</t>
  </si>
  <si>
    <t>Varas Fabiana (Gran Bai) (Sospecha Covid#108)</t>
  </si>
  <si>
    <t>13/10 - En el día de hoy a las 10 am aprox., se retira de planta manifestando falta de olfato.
Cuando nos contactamos con ella, ella comunica que su marido esta con fiebre, su hijo tiene congestión y su nuera también.
No es contacto estrecho de Gina. No asegura si se contagiaron desde el trabajo de su hijo en Nanni.
Se le ordena que vaya a realizarse el hisopado, ella llamo al 0800 y decidieron hisopar a su marido ya que es mayor a 60 años.
Fabiana será hisopada en Gamma hoy.
21 hs Confirman realizó el hisopado
14/10 No detectable. continúa con sintomática. Grupo familiar conviviente sintomáticos
15/10 Sintomática. Refiere continuar perdida de olfato
16/10 Sin cambios
22/10 Alta epidemiológica</t>
  </si>
  <si>
    <t>Ceballo Angel (Sospecha Covid#109)</t>
  </si>
  <si>
    <t>13/10 Refiere su esposa en tto quimioterápico. El 10/10 comenzó con síntomas razón por la cual la hisoparon. 
El 12/10 confirman detectable, Angel comenzó con síntomatología.
Se lo considerará + por nexo.
Se sugirió se contacte con su obra social para recibir asistencia médica.
15/10 Sintomático
16/10 Sintomático
20/10 Cefalea, odinofagia, hiporexia, malestar general. Muy deprimidor por situación esposa (internada con AMR)
26/10 Asintomático
30/10 - Refiere picazón de garganta. Comenta sobre el fallecimiento de su esposa.
04/11 Alta epidemiológica 01/11 enviada a su supervisor y no reportado a SM</t>
  </si>
  <si>
    <t>13/10 Refiere su esposa en tto quimioterápico. El 10/10 comenzó con síntomas razón por la cual la hisoparon.
El 12/10 confirman detectable, Angel comenzó con síntomatología.
Se lo considerará + por nexo.
Se sugirió se contacte con su obra social para recibir asistencia médica.
15/10 Sintomático
16/10 Sintomático
20/10 Cefalea, odinofagia, hiporexia, malestar general. Muy deprimidor por situación esposa (internada con AMR)
26/10 Asintomático
30/10 - Refiere picazón de garganta. Comenta sobre el fallecimiento de su esposa.
04/11 Alta epidemiológica 01/11 enviada a su supervisor y no reportado a SM</t>
  </si>
  <si>
    <t>Mousques Luciano (G4S) (Sospecha Covid#110)</t>
  </si>
  <si>
    <t>13/10 Comenzó con perdida repentina del olfato el día 10/10/20, por lo que G4S procedió a su aislamiento e intervención a su obra social, quedando a la espera del hisopado. El ultimo día de trabajo fue el 09/10
Consultado el Supervisor de G4S, manifestó que realizó el tracing con Mousques indicando que no hubo contacto estrecho durante las 72 hs previas.
14/10 Se solicitó a la empresa informe novedades. 21 hs no he recibido info
15/10 Se solicitó a la empresa informe novedades. 21 hs no he recibido info
16/10 Se solicitó a la empresa informe novedades. 21 hs no he recibido info
21 hs Sin Novedades. Se refuerza la importancia de notificar en tiempo y forma los casos
Info empresa:
10/10 PERSONAL DE SU OBRA SOCIAL SE PRESENTA EN SU DOMICILIO PARA CONTROL DEL PACIENTE, INDICAN CUARENTENA OBLIGATORIA HASTA TANTO SE LE REALICE EL HISOPADO CORRESPONDIENTE
11/10 ESCALFRIOS – CONTINUA CON PERDIDA DE OLFATO Y GUSTO
12/10 ESCALFRIOS – CONTINUA CON PERDIDA DE OLFATO Y GUSTO
13/10 FUERON LOS ESCALOSFRIOS – A ESPERA DEL HISOPADO
14/10 Se solicitó a la empresa informe novedades. 21 hs no he recibido info
15/10 Se solicitó a la empresa informe novedades. 21 hs no he recibido info
16/10 Se solicitó a la empresa informe novedades. 21 hs no he recibido info
17/10  Se solicitó a la empresa informe novedades. 21 hs no he recibido info
18/10  Alejandro Fuentes via mail informa resultado hisopado.
20/10 Sindicato envía Alta epidemiológica</t>
  </si>
  <si>
    <t>Iturriaga Alejandro (G4S) (Sospecha Covid#111)</t>
  </si>
  <si>
    <t>13/10 quien presenta síntomas de congestión, pero al momento no contamos con el resultado del hisopado ya que aún no se lo practicaron
14/10 Se solicitó a la empresa informe novedades. 21 hs no he recibido info
15/10 Se solicitó a la empresa informe novedades. 21 hs no he recibido info
16/10 Se solicitó a la empresa informe novedades. 21 hs no he recibido info
17/10  Se solicitó a la empresa informe novedades. 21 hs no he recibido info
18/10  Alejandro Fuentes via mail informa resultado hisopado.
20/10 Sindicato envía Alta epidemiológica</t>
  </si>
  <si>
    <t>Acevedo Héctor</t>
  </si>
  <si>
    <t>Obesidad Grado III
Presenta documentación de seguimiento nutricional. IMC 39.4. Se define reintegrarlo a sus tareas. Seguirá monitoreado mensualmente por Salud Ocupacional.</t>
  </si>
  <si>
    <t>Charles Horacio Gaspar</t>
  </si>
  <si>
    <t>Obesidad Grado III</t>
  </si>
  <si>
    <t>Obesidad Grado III
18/01 EPAP dentro de parametros normales. Alta</t>
  </si>
  <si>
    <t>24/11 refirió astenia, cefalea y odinfagia. Se sugiere contacto con 0800 y asilamiento por 72 hs.
25/11 Continúa sintomático. Asistido en Hopsital Granaderos a Caballo, le sugieren 72 hs de aislamiento y si comienza con fiebre llamar al 0800 para reevaluar.
26/11 Afebril, misma sintomatolgía. Continúa aislamiento.
28/11 Agrega pérdida de gusto y olfato. Refirere haberse realizado hisopado.
30/11 Detectable
05/11 Asintomático. Alta epidemiológica</t>
  </si>
  <si>
    <t>Chavez Adrian</t>
  </si>
  <si>
    <t>Obesidad Grado III
Presenta documentación de seguimiento nutricional. IMC 39.6. Se define reintegrarlo a sus tareas. Seguirá monitoreado mensualmente por Salud Ocupacional.</t>
  </si>
  <si>
    <t>Gomez Diego</t>
  </si>
  <si>
    <t>Obesidad Grado III
Presenta documentación de seguimiento nutricional. IMC 37.7. Se define reintegrarlo a sus tareas. Seguirá monitoreado mensualmente por Salud Ocupacional.</t>
  </si>
  <si>
    <t>Perez Nestor</t>
  </si>
  <si>
    <t>Obesidad Grado III
Presenta documentación de seguimiento nutricional. IMC 38.2. Se define reintegrarlo a sus tareas. Seguirá monitoreado mensualmente por Salud Ocupacional.</t>
  </si>
  <si>
    <t>Brescasin Luis</t>
  </si>
  <si>
    <t>Obesidad Grado II - Sin efecto por modificación DNU</t>
  </si>
  <si>
    <t>DNU - Anulado</t>
  </si>
  <si>
    <t>Martinez Maximo</t>
  </si>
  <si>
    <t>Meaca Maximiliano</t>
  </si>
  <si>
    <t>Simunutti Omar</t>
  </si>
  <si>
    <t>Veron Jorge</t>
  </si>
  <si>
    <t>Gimenez Daniel</t>
  </si>
  <si>
    <t>Lucia Dario</t>
  </si>
  <si>
    <t>Chavez Mauro (Sospecha Covid#112)</t>
  </si>
  <si>
    <t>13/10 - Trabajó de 06 a 14 hs, llamá a las 18:45 hs a su supervisor para informar que su esposa estaba con síntomas. Fué asistida por Ecco indican aislamiento e hisopado.
Mauro refiere cefalea intermitente.
Tracing:
Ingreso y egreso en motocicleta.
La semana anterior estuvo de backup.
Único día laboral 12/10.
Refiere no contacto estrecho con compañeros de trabajo.
Rolando Rodriguez valida.
Compañeros de turno: Salera - Giles - Vergara Fernando
14/10 Sintomático
15/10 Confirma toma de muestra fin de semana
17/10 Refiere toma de muestra 18/10
18/10 Esposa sintomática. Tomaron muestra. Resultado No detectable.
Sugerimos control con clinica medica via 0800 o Swiss
20/10 Sintomática.
26/10 Asintomatico. A la espera de Alta.
27/10 A la espera de alta epidemiologico
28/10 Alta epidemiológica</t>
  </si>
  <si>
    <t>Oficina de control</t>
  </si>
  <si>
    <t>Rodriguez Rolando (Sospecha Covid#113)</t>
  </si>
  <si>
    <t>14/10 En el día de la fecha Rodriguez Rolando informo que no se encontraba en condiciones de presentarse a trabajar, refiere sintomatología COVID-19.
Es asistido Ecco y le indican realizarse el hisopado. El mismo tiene fecha para el día sábado 17/10 .
Tracing:
Rolando trabajo lunes y martes de 14 a 22 ingreso y egreso en micro.
Personal a cargo: Arrieta Emanuel  - Sosa Luis (tork) - Monzon Carlos - Cece Patricio - Avalos Fernanda - Pereyra Alfredo (tork)
Según lo hablado con él refiere, utilizar todo el tiempo las medidas sanitarias utilizadas por la empresa. (uso de tapaboca, distanciamiento, etc).
Contacte a los chicos del turno y todos afirman lo dicho por Rolando, el único que no hable fue con Pereyra porque en el día de hoy no vino porque paso a otro sector.
15/10 Sintomático.
17/10 toma de muestra
18/10 Detectable
19/10 " Bueno, me tocó a mi."                                                                                                                                                                                                                     27/10/20 Asintomático, a la espera del alta ya tramitada.
29/10 Alta epidemiológica</t>
  </si>
  <si>
    <t>Diaz Ruben (Sospecha Covid#114)</t>
  </si>
  <si>
    <t>14/10 Refiere que el día domingo su esposa fué a la casa de su mamá a saludarla por el día de la madre. El día de hoy su suegra tuvo fiebre y dolor de cabeza, dolor de cuerpo. Fue evaluada por médico tratante y le sugirieron hisopado. Se realizará el mismo el 15/10. Sería contacto de contacto.
15/10 Su familia asintomática. Ayer tomaron muestra a su suegra
17/10 Asintomático. Resultado suegra Detectable.
20/10 Esposa sintomática                                                                                                                                                                                                                                  22/10/20 continúan asintomáticos                                                                                                                                                                                                                 26/10/2020 alta epidemiológica</t>
  </si>
  <si>
    <t>Fiorella Olobardi (Simach) (Covid#115)</t>
  </si>
  <si>
    <t>15/10 En la fecha no se permite ingreso pues no detecta aromas. Se sugiere evaluación por médico.
Empresa informa: Se realizó el seguimiento y estudio del caso de Fiorela Olobardi y se aisló a ella y su familia.
Desde el 0800 le informaron 10 dias de aislamiento, sin hisopado., apenas tenga el documento de la provincia lo adjuntaré.
Por otra parte, no tuvo contacto estrecho con el personal de operaciones.
16/10 Se solicitó a la empresa informe novedades. 21 hs no he recibido info
17/10 Se solicitó a la empresa informe novedades. 21 hs no he recibido info
18/10 Se solicitó a la empresa informe novedades. 21 hs no he recibido info
20/10 Se solicitó a la empresa informe novedades. 21 hs no he recibido info
21/10 Empresa informa: Se realizó la comunicación con el 0800 (COVID SANTA FE) y le solicitaron aislamiento hasta el día 24/10 inclusive. Apenas tenga el alta de la provincia se las envio. Por el cuadro, lo determinan como positivo sin hisopado.
Por otra parte, no tuve personal con síntomas ya que no habían tenido contacto estrecho.
29/10 Sin info empresa
30/10 Se solicitó a la empresa informe novedades. 21 hs no he recibido info
01/11 Se solicitó a la empresa informe novedades. 21 hs no he recibido info
02/11 Se solicitó a la empresa informe novedades. 21 hs no he recibido info
03/11 A la espera de Alta epidemiológica.
04/11 Empresa envía alta epidemiológica con fecha 25/10</t>
  </si>
  <si>
    <t>Ereñu Felix (Sospecha Covid#116)</t>
  </si>
  <si>
    <t>15/10 El empleado de referencia debe retirarse  y aislarse en su domicilio según evaluación en consultorio. Allí deberá consultar con servicio médico a través de O Social.
Refiere que presenta algunos síntomas como dolor de cabeza y estado gripal sin fiebre desde hace 48 hs aprox. y consulta a servicio de planta porque “no sabía qué tenía que hacer”
Por favor evaluar posibles contactos estrechos.
16/10 El empleado no actualizó su estado de salud
18/10 Sin Info
20/10 Descartado como sospechoso. En tto por Sinusitis</t>
  </si>
  <si>
    <t>Dadamo Matias (Sospecha Covid#117)</t>
  </si>
  <si>
    <t>16/10 ayer 15/10 a las 23:30 hrs me avisa el Jefe de turno sobre Matias Dadamo, el cual lo llamo para avisarle que el padre de él estaba con síntomas (perdida de olfato) y habían estado juntos en la casa el día anterior sin respetar protocolo.
Le dije al Jefe de Turno que le avise para que no se presente a trabajar. Matías debería haber ingresado hoy de 06 a 18hrs (miércoles y jueves estuvo de franco y no concurrió a planta).
Segunda vez que esta persona NO respeta el protocolo porque la anterior fue el primer caso con Messina y Barberis.
16/10 Sintomático. Refiere hisopado de padre y abuela pendiente.
19/10 Detectable. Se considerará a Matias + por nexo
20/10 Asintomático
23/10 Matias con odinofagia, su esposa con tos
24/10 - Alta epídemiológica
25/10 Asintomatico. Alta</t>
  </si>
  <si>
    <t>Schuager Cristian (G4S) (Sospecha Covid#118)</t>
  </si>
  <si>
    <t>16/10  - 19 hs aprox se presenta en portería el vigilador de referencia, cuando la Lic. Zelada le realiza el screening de ingreso, éste le refirió que su esposa estaba con síntomas compatibles con COVID-19, agregó que la semana pasada la empleadora de ella se realizó hisopado nasofaríngeo.
Es un  acto de total irresponsabilidad presentarse a trabajar con semejante panorama exponiendo no sólo a nuestros colaboradores sino también a los vuestros.
Se le pidió permanecer en zona de aislamiento, indicación que NO cumplió.
Se retiró en su vehículo personal 19:15 aprox.
Se envía correo a la empresa informado lo acontecido:
Diego/Patricio, favor arbitrar los medios necesarios para que esta situación no vuelva a ocurrir.
Necesito realicen capacitación de v/personal y me envíen a la brevedad la minuta correspondiente.
Les recuerdo que es su obligación mantener a Salud Ocupacional de Cargill informado, en tiempo y forma, de los casos sospechosos/confirmados COVID-19 del personal afectado a APS. Las novedades las deben enviar al momento en el que ocurren, no a la semana.
Aprovecho para pedir envíen evolución de Meuques e Iturriaga.
17/10 Se solicitó a la empresa informe novedades. 21 hs no he recibido info
18/10 Se solicitó a la empresa informe novedades. 21 hs no he recibido info
20/10 Sin dicato informa Detectable de conviviente. Se lo toma + por nexo. ASPO hasta el 26
21/10 Se solicitó a la empresa informe novedades. 21 hs no he recibido info
22/10 Se solicitó a la empresa informe novedades. 21 hs no he recibido info
23/10 Se solicitó a la empresa informe novedades. 21 hs no he recibido info
24/10 Se solicitó a la empresa informe novedades. 21 hs no he recibido info
25/10 Se solicitó a la empresa informe novedades. 21 hs no he recibido info
26/10 Se solicitó a la empresa informe novedades. 21 hs no he recibido info
27/10 Se solicitó a la empresa informe novedades. 21 hs no he recibido info
28/10 Se solicitó a la empresa informe novedades. 21 hs no he recibido info
29/10 Se solicitó a la empresa informe novedades. 21 hs no he recibido info
30/10 Se solicitó a la empresa informe novedades. 21 hs no he recibido info
01/11 Se solicitó a la empresa informe novedades. 21 hs no he recibido info
02/11 Empresa informa que comunicó a Fiscal de Contrato alta del trabajador.</t>
  </si>
  <si>
    <t>Frank Jorge</t>
  </si>
  <si>
    <t>17/10 Comienza baja por DNU
29/09 Reintegro</t>
  </si>
  <si>
    <t>Alvarez Paulo (Sospecha Covid#119)</t>
  </si>
  <si>
    <t>17/10 mail de Eric Mañalich: Se comunicó Paulo Alvarez avisando que amaneció con tos, molestia en la garganta y fiebre (38.5° C). Le pasé el el número de salud ocupacional y le dije que llame a su obra social para ser evaluado por médico.
Evolución Servicio Médico:
Al contacto telefónico refiere fiebre, odinofagiam tos. Se notaba mucho nerviosismo. Refiere problemas con la obra social. (disconformidad con la atención). Amce realiza ficha epidemiológica. Será hisopado por intermedio de Gamma el día 20 a las 10:45 hs.
Tracing:
Refirió contacto en vestuario con Sampaolesi. Le informamos que el resultado del hisopado de Marco era No detectable por lo que se puso nervioso. y se lo noto sorprendido. Asocia su sintomatología a consecuencia de su trabajo en la empresa. Refiere que "si es detectable se lo agarró en la empresa".
Luego de varias horas se contactó nuevamente con Maranessi para referir que "Si no fué Marco seguro fué una mujer de una empresa contratista que dejó una encomienda en plástico y no se higienizó las manos. Él tampoco" Podría ser empresa Sertex, Andres no recuerda bien el nombre.
18/10 No responde llamado
19/10 No responde llamado
20/10 No responde llamado.
22/10/2020 toma de muestra
23/10 Refiere Detectable
24/10 No responde llamado.
26/10 Odinofagia y congestion nasal. Refiere que el 0800 le quiere dar el alta, lleva 9 días de aislamiento.
29/10 Alta epidemiológica</t>
  </si>
  <si>
    <t>Fernandez Miguel (Sospecha Covid#120)</t>
  </si>
  <si>
    <t>17/10 Informa se encontraba de vacaciones. El día 16/10 realizan hisopado a hija. En la fecha le informan es detectable. Miguel será + por nexo (convivientes)
20/10 Cefalea
21/10  No responde llamado
22/10 No responde llamado
23/10 No responde llamado
24/10 No responde llamado.
26/10 Odinofagia y cansancio.
28/10 Alta epidemiológica</t>
  </si>
  <si>
    <t>Chamorro Oscar (Sospecha Covid#121)</t>
  </si>
  <si>
    <t>19/10 Contacto con caso conviviente, Raffaelli no ha desarrollado más. Pedir más info
20/10 Solicito info.
21/10 Vuelvo a solicitar info
22/10 Sigo sin recibir info
24/10 Su hija tuvo contacto estrecho con una amiga el día 17 hisopada luego y detectable por clínica. La amiga comenzó con síntimas el 19, al día de hoy se encuentra asintomático.
25/10 Asintomatico
29/10 Asintomatico
30/10 Asintomatico
01/10 Asintomatico - Alta</t>
  </si>
  <si>
    <t>Godoy Adalberto (Sospecha Covid#122)</t>
  </si>
  <si>
    <t>22/10 Refiere que el día Lunes su esposa (trabajadora esencial)  comenzó con síntomas, el día miércoles le realizan hisopado y en la fecha le comunican que es detectable. Manifiesta estar de backup, último día laboral 16/10, terminó su turno a las 22 hs.
Se encuentra asintomático. Baja estimada hasta el 31/10
23/10 Asintomático
24/10 Asintomático
25/10 Sintomático. Cansancio, dolores musculares
26/10 Se encuentra con síntomas,  se toma caso positivo por nexo epidemiológico.
30/10 Asintomático. Se dan pautas para tramitar Alta Epidemiologica
01/10 No tramitó alta. Se refuerzan conceptos. Probable alta 02/11
02/11 Alta epidemiológica</t>
  </si>
  <si>
    <t>Rearte Maximiliano (Sospecha Covid#123)</t>
  </si>
  <si>
    <t>27/10 Se comunico en la fecha para informar que la esposa es sospechosa de covid-19, se realizara el test en la semana. El empleado se encuentra de back up se reincorporaría el lunes próximo. Maxi refiere fiebre
28/10 Refiere cefalea, mialgias y diarrea. Fiebre
29/10 Refiere fiebre
31/10 Sintoamtico. Dolor de cabeza, dolor retroocular, mialgias.
13/11 Alta epidemiológica 10/11</t>
  </si>
  <si>
    <t>Roldan Juan Matias (Sospecha Covid#124)</t>
  </si>
  <si>
    <t>29/10 - A las 00:00 aprox se presentó en Servicio Médico refiriendo que su hermana, sintomática, con la que estuvo los días Lunes y Martes, con almuerzo incluido, le comunicó ahora que su suegro, es Covid-19 detectable.
Datos:
La hermana utilizaba el auto de Matias para llevar y traer a su suegro a curaciones pues, según refiere, fue intervenido quirúrgicamente hace algunos días. Además lo llevó a la guardia por síndrome febril.
Refiere que su hermana no le comunicó que a su suegro lo hisoparon, sino que el 28/10 a las 23:00 aprox le comunicó que es detectable.
Matias al examen físico refiere artralgias.
Tracing:
Refiere pase de turno con Muñoz Ariel, respetando las medidas de seguridad.
Manifiesta estar solo en sobre silos.
Ingreso y egreso día lunes en auto particular.
Martes en colectivo de planta.
Hoy en vehículo personal.
Se retira de planta para, en principio, 72 hs de aislamiento y control evolutivo.
30/10 Sintomático, (congestion nasal, perdida de olfato, mialgias) se le sugiere solicite asistencia por intermedio de Swiss. Se dan pautas de alarma. Solicita el Dr Maranessi hable con su esposa pues esta no queria hacer el aislamiento, se reeduca.
18:30 hs: Informa que recibió asistencia, se le indicó hisopado
02/11 El día 03/11 realizará hisopado. Continúa sintomático
03/11 Realizó hisopado
04/11 Resiltado detectable                                                                                                                                                                                                                                 10/11 Buena evolución, síntomas leves
12/11 Alta epidemiológica</t>
  </si>
  <si>
    <t>Juarez Sebastian (Solpower)  (Sospecha Covid#125)</t>
  </si>
  <si>
    <t>30/10 - Empresa informa: se encuentra en aislamiento por contacto estrecho c/positivo (yerno que vive en la misma propiedad Dpto Interno), hasta la fecha presentó síntomas leves ya informados a la provincia, de seguir asi tendría el alta el día 05/11 ya los médicos determinan el cese de contagio.
Perdimos oportunidades. Solicito info a Fiscal contrato
01/11 Se solicitó a la empresa informe novedades. 21 hs no he recibido info
03/11 Se solicitó a la empresa informe novedades. 21 hs no he recibido info
04/11 Se solicitó a la empresa informe novedades. 21 hs no he recibido info
13/11 Empresa envía alta epidemiológica, con fecha 31/10 indicando reposo hasta el 04/11</t>
  </si>
  <si>
    <t>Perez Sebastian (Solpower)  (Sospecha Covid#126)</t>
  </si>
  <si>
    <t>30/10 Empresa informa: el dia 22/10 me informa que padece de dolores estomacales,lo cual le indico que se quede en su casa, por contacto con caso sospechoso (amigo) (y se comunique con la provincia para declarar síntomas, los mismos determinan que se quede en aislamiento para ver el progreso de síntomas, el dia 26 me informa que tiene un estado de congestión nasal y pérdida parcial del olfato,actualmente no presenta ningún síntoma expresados anteriormente,dichos síntomas se lo iba manteniendo declarado a la provincia, de seguir con buen estado de salud tendría el alta de provincia el día 05/11.
Perdimos oportunidades. Solicito info a Fiscal contrato
01/11 Se solicitó a la empresa informe novedades. 21 hs no he recibido info
03/11 Se solicitó a la empresa informe novedades. 21 hs no he recibido info
04/11 Se solicitó a la empresa informe novedades. 21 hs no he recibido info
13/11 Empresa envía alta con fecha 04/11 indicando alta 05/11</t>
  </si>
  <si>
    <t>Aquino Maximialiano (Solpower)  (Sospecha Covid#127)</t>
  </si>
  <si>
    <t>30/10 Empresa informa: el dia 22/10 Maximiliano me informa que la mamá, tuvo contacto estrecho con un familiar  covid+ y por protocolo se debería quedar en aislamiento hasta el dia 01/11, actualmente no posee síntomas, de seguir así por provincia tendría el alta 01/11.
Perdimos oportunidades. Solicito info a Fiscal contrato
01/11 Se solicitó a la empresa informe novedades. 21 hs no he recibido info
03/11 Se solicitó a la empresa informe novedades. 21 hs no he recibido info
04/11 Se solicitó a la empresa informe novedades. 21 hs no he recibido info
13/11 Empresa envía alta epidemiológica fechada el 29/10 con alta 02/11</t>
  </si>
  <si>
    <t>Lazarte Sebastian (Cespedes Claudio) (Sospecha Covid#128)</t>
  </si>
  <si>
    <t>30/10 A las 18:10 hs se presentó Sebastian en portería, cuando la Lic. Zelada le realiza el screening, refiere molestias en la garganta y agrega que su hermano el día de ayer fue hisopado, manifiesta contacto estrecho, por lo que no se le permite el ingreso a planta.
Entiendo que la oficina de Lazarte es en Calada, por lo que necesito de la colaboración del JT para que realice el tracing.
Tracing:
EPerez: Lazarte ingreso a las 14 y trabajo normal hasta las 18 que fue cuando me comunico que tenia dicha molestia y lo mande a hablar con el servicio médico. El ya se encontraba trabajando.
La oficina de entregadores esta junto a la de calada y la interacción con ellos es la constante y si bien tratamos de mantener el menor contacto posible manejamos intercambio de papeles y muestras.
Contesto mail:
Grave es el hecho de que Sebastian sabiendo que su hermano fue hisopado se presentó a trabajar y no refirió nada a las 14, entiendo entonces que a las 18 fue evaluado por Zelada por pedido tuyo.
Respecto a “ si bien tratamos de mantener el menor contacto posible manejamos intercambio de papeles y muestras ” Consulto:
- Utilizaron todo tiempo cubre boca/nariz?
- Ventilan la oficina?
- Se realiza limpieza y desinfección diaria de ambas oficinas?
- Utilizan alcohol en gel o al 70% para desinfección de manos?
- Utilizan guantes?
Respuesta EPerez:
- Utilizaron todo tiempo cubre boca/nariz? Se utiliza cubre boca/nariz casi todo el tiempo. Solo para tomar agua del dispenser se retira.
- Ventilan la oficina? La oficina se mantiene ventilada porque la única puerta que tenemos se abre y cierra todo el tiempo por el alto tránsito.
- Se realiza limpieza y desinfección diaria de ambas oficinas? La limpieza y desinfección la hace al ingresar cada operario en el sector donde va a trabajar.
- Utilizan alcohol en gel o al 70% para desinfección de manos? Utilizamos al en gel y/o liquido para lavarnos las manos y tenemos la pileta para lavarnos con agua justamente en oficina de entregadores.
- Utilizan guantes? Muy pocos utilizan guantes. Algunos peritos utilizan los de latex o los táctiles por una cuestión de manipulación de la mercadería.
Quienes estuvimos en el turno tarde durante la semana compartiendo horario con Sebastián fuimos:
Perez Emmanuel.Acosta Eduardo.Ojeda Fernando.Martinez Claudio.Machado Patricio.Racamatto Bernabé.Galván Matias.
No hay personal de limpieza en turno tarde de hoy. Hable con coki quien me dijo que se encargaba de conseguir a alguien para que realice una limpieza/desinfección en ambas oficinas. Por ahora la limpiamos nosotros.
22 hs me contacta SElormedi:
Consulta pautas de alarma y desinfección. Explico procedimiento. Trabajan normal
31/10 Me llama Lazarte para informar que el test dió Detectable. Se lo considera + por nexo.
03/11 Se solicitó a la empresa informe novedades. 21 hs no he recibido info
04/11 Asintomático
05/11 Asintomático
06/11 Alta epidemiológica</t>
  </si>
  <si>
    <t>Montero Cintia (Sospecha Covid#129)</t>
  </si>
  <si>
    <t>31/10  pasadas las 20 hs envía mensaje diciendo: Hola Eduardo, nos acaban de aislar por contacto estrecho. Te aviso porque el lunes tenía interconsulta con traumatólogo (Cintia está de baja por enfermedad inculpable desde el 07/09/2020 - patoogía que le provoca mucho dolor y esta medicada con tramadol).
Agrega: Mi novio es posible Covid +, desde el jueves a la noche tiene fiebre, tos, dolor de cabeza, dolor de espalda. Refiere que primeramente le dijeron que podría ser un resfrio, luego que es caso sospechoso. Estuvo con él el míercoles. Refiere asintomática.
Tomo el caso yo.
Solicito documentación que avale sus dichos. No la tiene, refiere fué consulta telefónica. Explico qué es lo que necesita presentar (certificado medico que avale covid+).
01/11 Envia constancia de atención de Grupo Oroño. Orden de hisopado. Muestra tomada en la fecha
03/11 Hisopado no detectable. Permanece en aisalimiento preventivo.
06/11 Caso descartado por médico tratante.</t>
  </si>
  <si>
    <t>Cabrera Alejandro (Sospecha Covid#130)</t>
  </si>
  <si>
    <t>01/11 - Me llamó para informar que se encuentra de vacaciones, su hija conviviente comenzó con síntomas el 28/10, el 29/10 fué asitida en el Sanatorio de Niños, solicitaron hisopado. Hoy tomaron muestra e informaron resultado detectable.
El refiere tos
03/11 Febril (38.5), mialgias. Tos leve
09/11 Refiere aniosmia
10/11 Internado en Sanatorio Parque con tto oxigenoterapia (bigotera). Se realiza hisopado.
12/11 Buena evolución, a la espera de resultado de PCR, dificultad al deambular.
14/11 Externado. Continúa con tos y decaimiento.
16/11 Externado con buena evlución el día 15/11, continúa tto
17/11 Continua tto. Comienza a realizar estudios cardiológicos y neumonológicos
23/11 Buena evolución, persiste tos leve, 24/11 control con cardiólogo, semana próxima con neumonólogo.
24/11 Consulta con cardiológoco. Debe realizarse Doppler cardíaco, ergometría computarizada que realizará el 30/11. Persiste tos. Agrega que el 30 será evaluado por neunonólogo
26/11 Sin cambios
28/11 Buen estado.
30/11 Detectable, Alta medico tratante</t>
  </si>
  <si>
    <t>Pereyra Domingo (Tork) (Sospecha Covid#131)</t>
  </si>
  <si>
    <t>01/11 Lavagetti informa: La esposa de Pereyra comenzó con síntomas el dia 30. Ya fué hispada, pendiente resultados.Tracing:
Domingo trabaja con Concina en 4 turnos. último día trabajado jueves 29 por la mañana. Junto con él y Alejandro el análisis de trazabilidad no arrojó resultados importantes. El médico de Tork decidió el aislamiento de la familia de Pereyra.
02/11 Pendiente resultado. Ambos sintomáticos
03/11 Informa resultado detectable
14/11 Gerardo me pasa alta epidemiológica de la esposa con fecha 11/11. Pereira cumplío el aislamiento el 14/11. alta a partir del 15</t>
  </si>
  <si>
    <t>Quintana Ariel (Sospecha Covid#132)</t>
  </si>
  <si>
    <t>02/11 Refiere que en el día de hoy se despertó con pérdida de olfato y alterado el gusto. Sugiero contacte a Swiss a fin de recibir asistencia.
Nota: cuando hablamos por tel, le pedí me describa cómo realizó el test de olfato hogareño. El vinagre los sentía sueve. Tal vez sea estado gripal ya que no hay pérdida total de olfato.
Tracing:
Refiere utilizar siempre tapa boca/nariz o barbijo. Estuvo en un recinto cerrado (266) con Ggarcia, por un lapso de 10 minutos como máximo.
Estuvo en el tubo reseteando un mecanismo que había dado falla, estuvo un rato con Agomez.
Posterior estuvo en el comedor con dos personas de Tork, Balquinta y Mancuello, dando directivas de trabajo.
El tablero con Mazzano e Ialvarez, además de Jgurgone que está realizando un entrenamiento con él. Toda la oficina tiene biombos, siempre utilizan protección boca/nariz.
Importante: Reforzar limpieza de elementos de uso común.
15:39 Informa que fué evaluado por Swiss, preventivamente no hisoparán, esperarán si desarrolla más síntomas.
Preventivamente se aisla por 72 hs.
03/11 Refiere dolor corporal, fiebre + 38°, cefalea, cervicalgia, congestion nasal.
04/11 Refiere tos. Su esposa con tos. Su hijo de 11 años con fiebre y su hija de 21 con dolores musculares. Realizaran hispodo el día 05/11
06/11 Resultado detectable.
08/11 Sigue con pérdida olfato y gusto.
10/11 Continúa con astenia, afebril y mialgias.
12/11 No se logra comunicación.
14/11 Informa que tiene alta con fecha 14/11, ayer episodio de diarrea y continua con anosmia. Hoy anosmia.</t>
  </si>
  <si>
    <t>Azzano  Marcos (Sospecha Covid#133)</t>
  </si>
  <si>
    <t>03/11 Me informa Eduardo que es considerado casos sospechoso. El empleado dice tener 38° de fiebre y dolor de cuerpo. 
No tengo tracing.
No tengo documentación
04/11 Me contacté con el empleado; Refiere el día 01/11 comenzar con fiebre y mialgias. Asistido por Swiss, no entraba como caso sospechoso pues no había más sintomas, sin embargo, le sugieron monitoreo 72 hs para ver evolución. Lleva 48 hs sin síntomas. 05/11 reevaluación. posible alta y caso descartado.
09/11 comienza con anosmia y disgeusia, CONFIRMADO POR CRITERIO CLINICO. Aislamiento indicado hasta el 18/11
14/11 Refiere perdida de gusto y olfato.
17/11 asintomático, día 19/11 fin de aislamiento</t>
  </si>
  <si>
    <t>03/11 Me informa Eduardo que es considerado casos sospechoso. El empleado dice tener 38° de fiebre y dolor de cuerpo.
No tengo tracing.
No tengo documentación
04/11 Me contacté con el empleado; Refiere el día 01/11 comenzar con fiebre y mialgias. Asistido por Swiss, no entraba como caso sospechoso pues no había más sintomas, sin embargo, le sugieron monitoreo 72 hs para ver evolución. Lleva 48 hs sin síntomas. 05/11 reevaluación. posible alta y caso descartado.
09/11 comienza con anosmia y disgeusia, CONFIRMADO POR CRITERIO CLINICO. Aislamiento indicado hasta el 18/11
14/11 Refiere perdida de gusto y olfato.
17/11 asintomático, día 19/11 fin de aislamiento</t>
  </si>
  <si>
    <t>Alvarez Ismael (Sospecha Covid#134)</t>
  </si>
  <si>
    <t>03/11 Asistido por Amce en su domicilio por Sinfrome Gripal, (fiebre y tos). indican hisopado el 07/11 aprox
No tengo tracing
No tengo documentación
04/11 Me reenvían ficha epidemiológica:  Refirió tos, dolor abdominal, malestar general, tos. En la ficha dice que tuvo contacto estrecho con caso confirmado en los últimos 14 días. Refiere anosmia, se toma el caso como POSITIVO POR CRITERIO CLÍNICO
14/11 Probable alta 16/11, cursa cuadro de conjuntivitis.
16/11 Alta epidemiológica</t>
  </si>
  <si>
    <t>Aranda Gustavo (Sospecha Covid#135)</t>
  </si>
  <si>
    <t>05/11/2020 comienza con síntomas compatibles de Covid, activa protocolos,
10/11/2020 informa PCR DETECTABLE. Buena evolución clínica
14/11 Refiere diarrea, cansancio, dolores musculares. El 18/11 tiene control con neumonólogo.
18/11 Alta epidemiológica</t>
  </si>
  <si>
    <t>Simunutti Omar (Sospecha Covid#136)</t>
  </si>
  <si>
    <t>06/11/2020 refiere que por la noche del 05/11 comienza con sintomatología.
08/11/2020 refiere anosmia y disgeusia, se considera POSITIVO POR CRITERIO CLÍNICO.-                                                                                                                                                                                                                                                               10/11/2020 mejoría sintomática, persiste disnea
11/11 Resultado detectable
12/11 Sintomático con anosmia, disgeusia, diarrea
14/11 Refiere continuar con perdida de olfato, agitado. En seguimiento por 0800
17/11 Sintomático, por lo que realizará una consulta esta tarde con médico clínico
18/11 Continúa con disnea, indicaron reposo por 4 días
22/11 Sintomático. Control con medico de cabecera 24/11
24/11 Extiende reposo por 5 días. Continúa con falta de aire. Le indicaron ECG y Rx torax.  NC 30/11
28/11 Continúa tratamiento. Buena evolución. Realiza estudios complementarios. NC 30/11
02/12 Según registro en Kronos se reintegró el 01/12. No hay mail SO</t>
  </si>
  <si>
    <t xml:space="preserve">Sartino Diego </t>
  </si>
  <si>
    <t>07/11 Retiro anticipado el 06/11 por considerarse contacto estrecho con caso #136, ASINTOMÁTICO.
10/11/2020 empleado continúa asintomático
13/11 Si el caso #136 es +, Diego debe ser considerado + por nexo, según criterio epidemiológico
14/11 No se logra comunicación
16/11 Asintomático
17/11 Asintomático
18/11 Asintomático. Reintegro 19/11</t>
  </si>
  <si>
    <t>Bartoleschi Pablo (Sospecha Covid#137)</t>
  </si>
  <si>
    <t xml:space="preserve">08/11/20 Pérdida de gusto y olfato, se considera POSITIVO POR CRITERIO CLÍNICO.
10/11 Refiere mialgia y agotamiento corporal, anosmia y disgeusia, cefalea. Pendiente hisopado
12/11 Continúa con pérdida de gusto, olfato y cefalea. Hisopado en la fecha
14/11 Continúa con pérdida de gusto, olfato, cefalea y cansancio. Resultado pendiente
16/11 Detectable
17/11 SIntomartico, cefalea, fatiga.
22/11 SIntomartico, cefalea, fatiga.
23/11 SIntomartico, cefalea, fatiga, perdida de gusto y olfato. Se le indica llamar a Swiss para evaluación y considerar alta
24/11 No responde llamado
25/11 No responde llamado.
26/11 Asintomático. Pendiente alta epidemiológica.
28/11 Asintomatico
04/12 Alta epidemiológica </t>
  </si>
  <si>
    <t>Muñoz Ariel (Sospecha Covid#138)</t>
  </si>
  <si>
    <t>Sugerido médicamente</t>
  </si>
  <si>
    <t>Esposa sintomática
13/11 Se encuentra asintomático. A su esposa no la hisoparon. Hisoparon al contacto estrecho de ella.
14/11 Resultado detectable, refiere que su mujer está asintomática, trabaja pues su empleador decidió eso.
Probale alta 18/11
18/11 Alta epidemiológica 21/11</t>
  </si>
  <si>
    <t>Aguilar Ramón (Sospecha Covid#139)</t>
  </si>
  <si>
    <t>06/11/2020 Comienza con SME Febril y Odinofagia.
09/11/2020  Agrega anosmia y disgeusia, POSITIVO POR CRITERIO CLÍNICO
13/11 Cefalea, mialgias, afebril. En la fecha se realizó hisopado
14/11 Resultado detectable. Refiere tos.
17/11 Persiste tos. Comienza a tramitar alta
22/11 Asintomático
23/11 Alta epidemiológica</t>
  </si>
  <si>
    <t>Camino Ezequiel (Sospecha Covid#140)</t>
  </si>
  <si>
    <t>09/11/2020 Informa contacto estrecho con caso positivo día 04/11/2020 (suegro). Es considerado + por nexo según criterio epidemiológico
10/11/2020 continúa asintomático
13/11 Asintomatico. Se dan pautas de alarma. Probable alta 18/11
17/11 Reintegro 18/11</t>
  </si>
  <si>
    <t>Meaca Maximiliano (Sospecha Covid#141)</t>
  </si>
  <si>
    <t>09/11/2020 por la noche informa que comienza con odinofagia, poliartralgias y sme febril
13/11 El días 11/11 fue asistido por Swiss. Indican hisopado. En la fecha refiere dolor de garganta, mialgias en la fecha se realizó hisopado. Resultado pendiente
23:00 hs informa resultado Detectable
17/11 Tos, leve mejoría</t>
  </si>
  <si>
    <t>Mc Cormik Juan (Sospecha Covid#142)</t>
  </si>
  <si>
    <t>10/11/2020 informa anosmia y disgeusia - se toma como POSITIVO POR CRITERIO CLÍNICO
13/11 Refiere que el 12/11 se realizó hisopado. En la fecha confirman detectable. Se solicita documentación. Pautas de alarma.
Tracing:
El trabajo el lunes y al llegar a la casa comenzó con la perdida de olfato y gusto, trabajo en volcable toda la jornada con la semimascara, solo se la quito en el refrigerio para tomar un té, ahí en el comedor eran 4 Cervo, Nistal y Denegri uno sentado en cada mesa.
En el vestuario no cruzo a nadie y en el colectivo eran 3 pero iban con distancia
18/11 Alta epidemiológica</t>
  </si>
  <si>
    <t>Di Maria Juan Carlos (Sospecha Covid#143)</t>
  </si>
  <si>
    <t>11/11/2020 RETIRO ANTICIPADO, LE INFORMA SU ESPOSA PÉRDIDA DE GUSTO Y OLFATO
13/11 la constancia de atención de Swiss dice qe su esposa presenta anosmia, disgeusia, miallgias, cefalea holocraneana, congestión nasal, odinofagia, tos seca y fiebre. Por lo que la Dra Forneron Gimena la declara covid + por clínica según protocolo nacional vigente.
De ser así, Di Maria es + por nexo, pues son convivientes.
18/11 Swiss había declarado a su esposa detectable por clínica, sin embargio el 17/11 se realizó hisopado en HEEP, resultado no detectable. Le otorgan en la fecha alta epidemiológica. Juan Carlos permanecerá un día más en aislamiento.
19/11 Alta epidemiológica.
Reintegro Juan Carlos 21/11</t>
  </si>
  <si>
    <t>Gamarra Rodrigo (Sospecha Covid#144)</t>
  </si>
  <si>
    <t>10/11/2020 NO RECONOCE FRAGANCIAS EN EL INGRESO-
11/11/2020 NOS CONTACTAMOS CON EL EMPLEDO, HASTA EL MOMENTO NO REALIZÓ CONSULTA MÉDICA NI ACTIVÓ PROTOCOLO
13/11 Refiere mialgias, mareos, cefalea perdida de gusto y olfato. Hisopado en la fecha en Centro de Salud Timbúes. Resultado pendiente.
14/11 Resultado detectable. Refiere perdida de gusto y olfsato, dolores musculares leves.
16/11 Asintomático
23/11 Probable alta epidemiológica 24/11. Asintomático. Reintegro 25/11
24/11 Informa que le extendieron un día más el reposo. Reintegraría 26/11
25/11 Reintegro en la fecha según correo de Raffaelli.</t>
  </si>
  <si>
    <t>Cespedes Debora (Claudio Cespedes) (Sospecha Covid#145)</t>
  </si>
  <si>
    <t>11/11/2020 NO SE PRESENTA A TRABAJAR POR PÉRDIDA DE GUSTO Y OLFATO, SI BIEN INDICAN TOMA DE MUESTRA, ES PASIBLE DE CONSIDERARSE POSITIVO POR CRITERIO CLÍNICO. SEGÚN TRACING NO SE ENCUENTRAN CONTACTOS ESTRECHOS, VIAJA EN VEHÍCULO PROPIO.
14/11 Resultado Detectable. Refiere cefalea. lumbalgia, pérdida de gusto y olfato.
20/11 Alta epidemiológica</t>
  </si>
  <si>
    <t>Guerzoni Cristian (Sospecha Covid#146)</t>
  </si>
  <si>
    <t xml:space="preserve">12/11 su esposa la cual presentaba desde ayer a primera hora dolor de cabeza y temperatura 37.8 a 38°C. Por el momento esos son los síntomas y por recomendación del médico de obra social se iba a realizar el hisopado.
Cristian trabajo el martes pasado en horario diurno, miércoles y jueves estuvo de franco y no presenta síntomas.
Entiendo que por definición es un caso estrecho de un caso sospechoso. Cristian queda en cuarentena y nos avisará la evolución y al tener los resultados.
16/11 Resultado detectable. Cristian es considerado + por nexo.
22/11 Asintomático
23/11 Asintomático
24/11 Asintomático. Probable alta 26/11
25/11 Asintomático. Alta </t>
  </si>
  <si>
    <t>Ponce de Leon Alejandro (Sospecha Covid#147)</t>
  </si>
  <si>
    <t>13/11 El día 12/11 Retiro anticipado, su mujer es atendida por sintomatología compatible covid-19 a quien le realizaran hisopado en las próximas 48 horas. Jose al momento es asintomático
14/11 Asintomático. A la espera de que le realicen hisopado a su esposa, entre domingo y lunes.
16/11 Esposa aún pendiente toma de muestra
21/11 Alta epidemiologica</t>
  </si>
  <si>
    <t>Bornacioni Carlos Alberto (Sospecha Covid#148)</t>
  </si>
  <si>
    <t>13/11 Comienza aislamiento, esposa con síntomas aislada y con indicación de toma de muestra. Carlos asintomático. La muestra a su esposa será el 16/11.
14/11 Asintomático
18/11 Hisopado de mujer No detectable. Debe contactar con medico tratante para evaluar alta.
23/11 Hoy se cumplierion 10 días de aislamiento de la esposa. En siempre asintomático. Debe tramitar alta epidemiológica. Probable reintegro 25/11
24/11 Alta Epidemiológica</t>
  </si>
  <si>
    <t>Lariza Fernando (Tork) (Sospecha Covid#149)</t>
  </si>
  <si>
    <t>14/11 A las 21:30 hs se comunica con la Lic Zelada al teléfono del SM y refiere congestión nasal, pérdida de gusto y ofato.
Tracing
Trabajó de 06 a 18 hs, refiere que al llegar al domicilio comenzó con sintomatología.
Refiere no utilizar vestuario pues no cuenta con locker.
El pase de guardia en la fecha lo hizo por celular porque su compañero no estaba.
Ingreso y egreso en vehículo particular.
Almuerza solo.
Refiere no haber estado con compañeros a menos de dos metros o sin  barbijo.
Refiere ambos días haber estado solo
Jueves 12 estuvo de franco
Viernes 13 trabajó de 06 a 18 hs.
Llamó al 0800 de la provincia. Hisopado 16 o 17.
17/11 Envia constancia de Epidemio, es considerado + por nexo.
26/11 Empresa envía alta epidemiológica con fecha 24/11</t>
  </si>
  <si>
    <t>Suarez Abraham (Sospecha Covid#150)</t>
  </si>
  <si>
    <t>16/11 Hija comenzó con sintomas el 15/11. Pendiente hisopado. Abraham asintomático
18/11 Resultado detectable. Abraham es considerado + por nexo. Probable alta 30/11
22/11 Asintomático
23/11 Asintomático
24/11 Asintomático
26/11 Alta epidemiológica hija. Asintomático. Reintegro 29/11
28/11 Alta epidemiológica</t>
  </si>
  <si>
    <t>Ereñu Felix (Sospecha Covid#151)</t>
  </si>
  <si>
    <t>16/11 En el día de ayer se comunicó Felix Erenu dando aviso que presenta síntomas Covid , llamo al 0800 y lo aislaron por 10 días y en cuatro días le realizaran el hisopado
17/11 Probable reintegro 25/11
19/11 Detectable
20/11 Asintomático
21/11 Asintomático
22/11 Asintomático
23/11 Asintomático. Espera Alta del 0800
24/11 No responde llamado
26/11 Alta epidemiológica</t>
  </si>
  <si>
    <t>Kessel Marcelo (Sospecha Covid#152)</t>
  </si>
  <si>
    <t>17/11 Me llamó en la fecha para decirme que hoy estuvo con su suegra, en la casa de ella. Refiere que por la tarde/noche lo llamó para informar que su hisopado fué detectable.
Marcelo esta semana está de backup, refiere que "no sabía que a su suegra le había realizado hisopado para Covid-19".
Marcelo es un empleado que siempre se manifestó "asustado" por la pandemia. Ha colaborado en la confección de proc o mejoras para disminuir el contacto con papeles-
Sin embargo, fuera de la empresa, es evidente que no se cuida.
Se lo considera + por nexo.
21/11 Asintomático. Se dan pautas alarma
23/11 No responde llamado
24/11 No responde llamado
26/11 Alta epidemiológica suegra, de no mediar complicaciones él se reitegraría el 30/11
28/11 Asintomático.</t>
  </si>
  <si>
    <t>Capello Miguel (Sospecha Covid#153)</t>
  </si>
  <si>
    <t>24/11 Capello refiere decaimiento general, asistido en consultorio de planta por Dra Massey, refiere su esposa misma sintomatología. Se retira de planta, se dan pautas de alarma.
25/11 Refiere cefalea.
26/11 Refiere dolor en todo el cuerpo, cefalea. Informa que su esposa será hisopada en la fecha. Se solicita ficha epidemiológica.
27/11 Detectable. Miguel es + por nexo.
28/11 Refiere cansancio y sueño.
02/12 Refiere comenzar con anosmia y mialgias generalizadas. Le indicamos canalizar el caso a través de su médico clínico y provincia
06/12 Asintomático. Alta</t>
  </si>
  <si>
    <t>Rodriguez Hugo (Sospecha Covid#154)</t>
  </si>
  <si>
    <t>24/11 Comunica su supervisor Luis Velez que Hugo desde el 21/11 comenzó con una congestión y pérdida olfato.
Se dan pautas de alarma. Se sugiere asistencia con 0800 u obra social a fin de recibir asistencia médica.
25/11 No responde llamado.
26/11 Refiere continuar con congestion nasal leve y recuperar el olfato. Refiere el día de ayer fué hisopado.
28/11 Asintomático. Resultado pendiente
30/11 Resultado NO detectable</t>
  </si>
  <si>
    <t>Proyecto</t>
  </si>
  <si>
    <t>Avalos Maria Fernanda (Sospecha Covid#155)</t>
  </si>
  <si>
    <t>27/11 Refiere que el día 25/11 estuvo con una amiga la cual en la fecha comenzó con sintomatología.
Tracing:
Turno de 22 a 06 hs
Refiere ingreso y egreso en auto. Acompañante: Montero Cintia.
Cambio de turno con Mancuello y Bompar
28/11 Asintomática. Espera evolución de su contacto.
30/11 Me pasa información. Pedido de hisopado de Bassani, resulta que ella tuvo contacto con Luciano en un evento fuera de planta
02/12 Fin aislamiento 06/12</t>
  </si>
  <si>
    <t>Bassani Luciano (Sospecha Covid#156)</t>
  </si>
  <si>
    <t>27/11 Se comunico Bassani Luciano, para avisar que tiene síntomas de covid, fiebre, dolor de cabeza y dolor corporal. Luciano, pidió atención médica a su mutual, pero aún no acudieron a atenderlo, le pedí que nos mantenga al tanto de cualquier novedad, si presenta algún otro síntoma, si es atendido, etc.
Él trabajó por última vez, el lunes 23 y martes 24 de 06 a 18, vino en su auto.
28/11 Cefalea y mialgia. Se indica evaluación con Swiss
30/11 No detectable
02/12 Fin aislamiento 06/12
06/12 Asintomático. Alta en la fecha</t>
  </si>
  <si>
    <t>Acosta Fernando (Sospecha Covid#157)</t>
  </si>
  <si>
    <t>30/11 Llamó para informar que se encontraba con síntomas (fiebre + dolor corporal) y por recomendación de su médico particular se realizará el hisopado. Fernando trabajó el fin de semana en turno nocturno y realizando la trazabilidad (transporte, vestuario, cambio turno, rutina laboral) no detectamos una persona como caso estrecho. Nos mantendrá informado de su evolución.
02/12 Sintomático. Sesugiere asistencia por intermedio de Swiss
03/12 Asistido por Swiss. Indican hisopado. se lo realiza en la fecha
04/12 Resutlado Detectable
10/12 Alta epidemiologica</t>
  </si>
  <si>
    <t>Sobrero Juan (Sospecha Covid#158)</t>
  </si>
  <si>
    <t>01/12 Mail de Glavagetti Acaba de comunicarse juan pablo sobrero con su JT para avisarle que desde el domingo pasado se encuentra aislado ya que su esposa presentó síntomas de covid. Juan se encuentra de vacaciones desde el pasado viernes.
04/12 Resultado hisopado de pareja Derectable. Se considera a Juan + por nexo. Asintomático.
08/12 Refiere cansancio y mucosidad sin otra sintomatología. Alta epidemiológica de su esposa.
10/12 Refiere  cansancio corpotal sin ningún otro síntoma
11/12  Alta epidemiológica. Continúa con cansancio corporal y mucosidad. Se indica evaluación con clínica médica
12/12 No responde llamado</t>
  </si>
  <si>
    <t>Bornacioni Carlos Alberto (Sospecha Covid#159)</t>
  </si>
  <si>
    <t>08/12 Se contacta para informar que su esposa comenzó son síntomas desde el 05/12. En la fecha realizaron ficha epidemiológica y se indica hisopado.
Nota: Segunda vez que la mujer presenta síntomas (ver Sospecha Covid#148)
09/12  No hay tracing o por lo menos no me lo enviaron.
10/12 Se realiza hisopado
12/12 Resultado detectable. Posible alta 24/12.  No hay tracing o por lo menos no me lo enviaron. Lo solicité varias veces.
13/12 Asintomático
14/12 Asintomático
17/12 Asintomático
19/12 Asintomático
21/12 Asintomático
22/12 Asintomático
23/12 Asintomático
24/12 Asintomático. Alta epidemiológica a partir del 25/12</t>
  </si>
  <si>
    <t>Farias Ernesto (Sospecha Covid#160)</t>
  </si>
  <si>
    <t>09/12 Mail de Eduardo Informa el día ayer que su esposa conviviente se encuentra con síntomas variados, por lo que se le indica canalización a través de las líneas pertinentes. Se indica aislamiento hasta resolución del caso de origen.
No hay tracing o por lo menos no me lo enviaron.
11/12 Ayer realizaron toma de muestra a su esposa, a la espera de resultado.
12/12 No responde llamado.
13/12 No detectable
14/12 Asintomático
15/12 Comienza con síntomas su hijo, sugerimos sea evaluado por su pediatra. Se comunica para informar que hisoparan a su hijo, agrega que su hija comenzó con fiebre. Refiere que su esposa comenzó con sintomas el 07  no el 8.
17/12 Realizan hisopado a su hijo.
18/12 Resultado hisopado hijo No detectable. Pediatra otorga el alta.
19/12 Alta para reintegro</t>
  </si>
  <si>
    <t>Silvestre Emanuel (Sospecha Covid#161)</t>
  </si>
  <si>
    <t>09/12 Mail de Eduardo:
Informa que su madre, conviviente, presenta síntomas sugestivos de Covid, realiza consulta e indican toma de muestra. Permanecerá en aislamiento preventivo hasta la resolución del caso.No hay tracing o por lo menos no me lo enviaron. No hay ficha epidemiológica.
Nota: madre trabajadora escencial.
10/12 A la espera de resultado de toma de muestra
12/12 Resultado detectable. Asintomático
13/12 Asintomático
14/12 Asintomático
17/12 Asintomático
19/12 Asintomático
21/12 Asintomático
22/12 Asintomático
23/12 Asintomático
24/12 Asintomático
25/12 Alta epidemiológica</t>
  </si>
  <si>
    <t>Martinez Maximo (Sospecha Covid#162)</t>
  </si>
  <si>
    <t>14/12 Se contacta para informar que el día sábado 12 concurrió al bautismo de la hija de su hermana, él fué el padrino de la niña, la madrina (médica) en la fecha le comunica que es Covid +. Refiere que la misma se realizó hisopado por pedido del sanatorio donde esta semana debía someter a una intervención quirúrgica, manifiesta que se encontraba asintomática.
Tracing sin relevancia ya que Maximo no concurre a planta por conflicto gremial.
Se encuentra asintomático. Según criterio epidemiológico es considerado + por nexo.
15/12 Asintomático en seguimiento con 0800 de Provincia.
17/12 Asintomártico.
19/12 Le envian Certificado de Aislamiento donde indican ADE desde 12/12 al 26/12
20/12 Asintomático
23/12 Asintomático
24/12 Asintomático
25/12 Asintomático
26/12 Asintomático.  Alta</t>
  </si>
  <si>
    <t>Vergara Diego (Sospecha Covid#163)</t>
  </si>
  <si>
    <t>25/12 Refiere el día 24 comenzó con cefalea, fiebre y tos. Asistido por Swiss Medical, indican aisalamiento preventivo y control.
26/12 Sintomático
27/12 Suma pérdida de olfato y gusto, será hisopado el 28/12
28/12 Se realizó hisopado. Resultado pendiente.
29/11 Detectable
03/01 Sintomático
05/01 Alta Epidemiológica</t>
  </si>
  <si>
    <t>Pointelin Edgardo (Sospecha Covid#164)</t>
  </si>
  <si>
    <t>27/12 Su pareja tuvo contacto con su hermana (pareja de Vergara Sospecha Covid#163 el día 22/12, la cual el 23 comienza con síntomas, tiene orden para hisopado y cree se lo realizará el 28, confunde diciendo que se hisopa la hermana o el marido ¿?.
Su pareja tuvo fiebre el 25/12, dolor corporal y cansancio, el 26 se contacta con Swiss Medical, la medicaron y quedan a la espera del resultado del hisopado de la hermana
En caso de ser detectable le darían la orden para hisopado de su pareja.
El día 26, su pareja comienza con reacción alérgica en ambas piernas tipo sarpullido, contactan a Swiss y le manifestaron que podría ser Dengue.
28/12  Se comunica para informar que no tiene gusto y ollfato
29/12 Su cuñado (Sospecha Covid#163) resultó Detectable. Se lo considerará + por nexo
02/01 Hispado Detectable.
03/01 Sintomático
07/01 Alta Epidemiológica</t>
  </si>
  <si>
    <t>Garcia Gustavo (Sospecha Covid#165)</t>
  </si>
  <si>
    <t>28/12 Se comunica para informar que su pareja el día 26 comenzó con dolor en cuerpo, fiebre, perdida de gusto y olfato.
Se comunicaron al 0800 de la provincia y le informaron que comenzaron a realizar.
En la fecha se realizó hisopado en San Lorenzo, por intermedio del Detectar.
Queda pendiente el envío de documentación
29/12 Resultado de pareja No detectable, el 30 será reevaluada.
30/12 Caso descartado. Presentó certificado Fin Aislamiento</t>
  </si>
  <si>
    <t>Penciaroli Andrea (Sospecha Covid#166)</t>
  </si>
  <si>
    <t>28/12 Informa que desde el sábado comenzo con fiebre, dolor de cuerpo, dolor de garganta, diarrea. No buscó asistencia médica. El domingo se levantó mejor.
Se contactó con 0800 de provincia, lo catalogaron como sospechoso. El día miércoles a las 09:30 será hisopada.
30/12 Resultado pendiente
01/01 Detectable
03/01 Alta epidemiológica. Asintomática</t>
  </si>
  <si>
    <t>Manzo Cristian (Sospecha Covid#167)</t>
  </si>
  <si>
    <t>28/12 Comunicó a su supervisor que su cuñado, con el que estuvo el 24 y 25, en la fecha fué hisopado por presentar síntomas.
Se retira de planta.
Trancing pendiente sector.
Resultado familiar No detectable
30/12 Caso descartado. Presentó certificado Fin Aislamiento.</t>
  </si>
  <si>
    <t>Mancuello Lautaro (Tork Puerto) (Sospecha Covid#168)</t>
  </si>
  <si>
    <t>30/12 Lavagetti informa via mail:
El empleado le avisó al JT que estuvo con síntomas en los últimos días y esta mañana ya fue hisopado. Tork ya está en conocimiento.
Tracing: No
31/12 Sin info por parte Fiscal o empresa
01/01 Sin info por parte Fiscal o empresa
02/01 Sin info por parte Fiscal o empresa
03/01 Sin info por parte Fiscal o empresa
04/01 Tork envía constancias de seguimiento, resultado hisopado no detectable. Alta epidemiológica (Baja desde 26/12 al 04/01)</t>
  </si>
  <si>
    <t>Palazetti Demis (Sospecha Covid#169)</t>
  </si>
  <si>
    <t>02/01 Refiere perdida de gusto y olfato, congestión nasal (de 72 hs de evolución). Refiere no contar con asistencia médica, se indica se contacte con Swiss.
Fué asistido por Swiss, indican aislamiento y reevaluación en 24 hs
03/01 Sintomático. Refiere no haber recibido llamado de obra social para seguimiento, se sugiere se contacte a fin de definir cuadro
04/01 Indican hisopado
05/01 Realiza hispado
06/01 Detectale
07/01 Sintomas leves. Fué contactado por Min Sal Prov para monitoreo. Nuevo control 11/01, probale alta
11/01 Refiere mialgias y congestión nasal.
12/01 Envía alta epidemiológica</t>
  </si>
  <si>
    <t>Farias Ernesto (Sospecha Covid#170)</t>
  </si>
  <si>
    <t xml:space="preserve">03/01 En la fecha comunica que su cuñada, con la que pasó el 31/12, 01 y 02/01, fué hisopada, ya que, según refiere, es personal esencial (policía) y por protocolo le realizaron el testeo con resultado Detectable.
Ernesto refirió odinofagia. Le sugerimos contacte a la obra social
Se consedera + por nexo
05/01 Asintomático
07/01  Asintomático
09/01 Asintomático
11/01 Asintomático
12/01 Asintomático. Alta </t>
  </si>
  <si>
    <t>Mancuello Diego (Sospecha Covid#171)</t>
  </si>
  <si>
    <t>03/01 Presenta Ficha epidemiológica, datos: 27/12 comienza con síntomas - 30/12 recibe primera atención médica - 31/12 indican hisopado.
Tracing: No.
Sector no reporta.
31/12 toman muestra.
03/01 Resutlado no detectable. Continúa sintomático.
Se indica se comunique con médico de seguimiento
04/01 Asintomatico. Alta epidemiológica.</t>
  </si>
  <si>
    <t>Lombardi Eugenia (Sospecha Covid#172)</t>
  </si>
  <si>
    <t>04/01 Se contacta para referir que se hisopó en la fecha por presentar sintomatología desde el 31/12. Fué asistida por su médico de cabecera.
Ttracing: contacto estrecho con Ariotti de FSQR
05/01 Resultado Detectable
07/01 Sintomática, astenia moderada, anosmia, tos seca, en tto con Frenaler Cort
11/01 Leve mejoría.
12/01 Refiere tos. Asistia por obra social el dia de ayer por dolor en pecho.
14/01 Asintomática. De continuar así posiblemente alta 15/01 para reintegro 16/01
15/01 Asintomática. Alta epidemiológica</t>
  </si>
  <si>
    <t xml:space="preserve">Ariotti Evelyn </t>
  </si>
  <si>
    <t>04/01 Evelyn estuvo el 31/12 con Eugenia, en actividades recreativas fuera de planta. Refiere no uso constante de barbijo ni distancia mayor a 1.5 m. Asintomática.
Tracing: En la fecha concurrió a planta en colectivo, refiere no estuvo sin barbijo.
05/01 Se considerará + por nexo
11/01 Asintomática
12/01 Asintomática . Alta</t>
  </si>
  <si>
    <t>Caballero Gonzalo (Sospecha Covid#173)</t>
  </si>
  <si>
    <t>05/01 Refiere que su esposa comenzó con sintomatología (fiebre - cefalea), su empleador le informó que será hisopada el día 06/01. Él asintomático
Tracing: Gonzalo trabajó hasta el 05 a las 06:00 hs, respetando protocolos.
06/01 Resultado Detectable. Se consedera + por nexo.
07/01 Asintomático
11/01 Asintomárico. Pareja con mejora clínica
14/01 Alta epidemiológica pareja. Él asintomático.
15/01 Asintomático
16/01 Asintomático
17/01 Asintomático. Alta epidemiológica</t>
  </si>
  <si>
    <t>Sampaolesi Marco (Sospecha Covid#174)</t>
  </si>
  <si>
    <t>05/01 Marco se comunica para avisar que un pariente con quien compartió el 01/01 ha sido positivo covid-19 (hisopado 03/01). Al momento se encuentra asintomático.
Se lo considerará + por nexo.
Tracing:
Estuvo trabajando 02 y 03/01. No refiere contacto estrecho con los compañeros de su turno y se manejo en vehículo particular.
07/01 Marco se comunico en la fecha para informar que su pareja fue hisopada el día 04/01 con resultado detectable, por lo tanto el deberá permanecer en aislamiento obligatorio hasta 18/01 de no mediar complicaciones.  No reportado
12/01 Esposa sintomática. Resto grupo familiar asintomático.
14/01 Refeire su pareja continua con mialgias y dolor estomago. Él asintomático. Envía alta epidemiológica.
15/01 Asintomático
18/01 Asintomático. Alta</t>
  </si>
  <si>
    <t>Albornoz Dante (Sospecha Covid#175)</t>
  </si>
  <si>
    <t>05/01 Dante informa que desde el 04/01 se encuentra de vacaciones. El día domingo por la mañana estuvo con sus abuelos, por la tarde éstos comenzaron con síntomas (mialgias - fiebre - anosmia), el día de ayer les realizaron hisopado, en la fecha les informaron que el resultado es Detectable.
Adjunta certificado de Comuna de Timbués donde se especifica que debe permanecer aislado por ser contacto estrecho.
Tracing: sin datos relevantes, último día laboral 31/12
06/01 Asintomático
07/01 Informa que la Comuna de Timbués le realizó hisopado. Refiere estar asintomático.
12/01 Asintomático. Alta</t>
  </si>
  <si>
    <t>Bonabello Anibal (Sospecha Covid#176)</t>
  </si>
  <si>
    <t>09/01 Refiere espisodios de fiebre a la madrugada, cefalea y mialgias.  Se sugiere contacte a 0800 o swiss.
Le indican hisopado.
Tracing: Refeire haber trabajado cumpliento los protocolos, conversado con Juan y Cristian, no se detectan desvios.
10/01 Refiere fiebre constante, indico se contacte con Swiss,  envian a Amce a su domicilio,  lo medican con ATB (Optamox Duo + Claritro) + Dipirona UD IM . Además le indican tto con Vitamina C.
12/01 Hisopado en la fecha
14/01 Resultado No detectable. Se indica realice consulta con médico de seguimiento.
17/01 Asintomatico
18/01 Asintomático
19/01 Asintomático. Alta epidemiológica</t>
  </si>
  <si>
    <t>Messina Juan (Sospecha Covid#177)</t>
  </si>
  <si>
    <t>13/01 Refiere que su ex pareja con la que tiene una hija en común con tenencia compartida, el 10/01 le informa que comenzó con dolor de cabeza el día 09 y ahora suma congestion nasal, pérdida de gusto y olfato. . Es trabajadora esencial (Sanatorio de Niños Rosario) su empleador le indicó se aisle y le comunicaron que le realizarían el hisopado el día 08/01.
Refiere comunicar su estado a su supervisor el cual le indicó aislamiento preventivo.
Tracing: Sin datos relevantes. Último día laboral Jueves 07.
Luego de varias gestiones conseguí me envíe la documentación para validar ausencia.
Envía resultado de hisopado, Detectable, por lo que será considerado + por nexo.
Tanto él como su hija se encuentran asintomáticos.
14/01 Asintomático
16/01 Asintomático. Posible alta 21/01
17/01 Asintomático
18/01 Asintomático
19/01 Asintomático
20/01 Alta</t>
  </si>
  <si>
    <t>Fernandez Miguel (Sospecha Covid#178)</t>
  </si>
  <si>
    <t>13/01 Refiere que su pareja y él se encuentran sintomáticos desde el 12. Recibio asistencia por obra social, indican hisopado.
Tracing: Sin info. Pido a Rolando
14/01 Resultado pendiente.
15/01 No detectable. Se indica reevaluación con médico de seguimiento</t>
  </si>
  <si>
    <t>Kessel Marcelo (Sospecha Covid#179)</t>
  </si>
  <si>
    <t>14/01 Refiere martes 12 comenzar con congestión, el 13 manifiesta perdida de olfato y gusto. Refiere contactarse con Swiss. Assitido por Ecco. Hisopado en la fecha.
15/01 Refiere congestión, recuperar gusto y olfato. Resultado pendiente
16/01 No detectable.
18/01 Asintomático.
19/01 Asintomático. Posible alta 21/01
20/01 Asintomático. Alta</t>
  </si>
  <si>
    <t>Muñoz Ariel (Sospecha Covid#180)</t>
  </si>
  <si>
    <t>15/01 Refiere fiebre, odinofagia y mialgia. Asistido por Swiss Medical incican toma de muesta.
Tracing: Refeire el 14/01 por la mañana cuadro de tos y catarro. Ingresó a trabajar en turno de 14 a 22 hs, durante la jornada laboral manifiesta comenzar nuevamente con catarro y mocos. No informa esto a su supervisor o servicio médico. Refiere por la noche cuandro febril.
Contacto en planta: refiere utilizar barbijo toda la jornada y mantener distancia social. Ingreso y egreso en colectivo de planta.
Pendiente resultado test
18/01 Envía ficha epidemiológica. Refiere tos, mialgias y cefalea.
19/01 Continúa sintomático. Hoy realizó hisopado
20/01 No detectable
21/01 Sintomático, probable alta 24/01</t>
  </si>
  <si>
    <t>Vera Norberto (Sospecha Covid#181)</t>
  </si>
  <si>
    <t>16/01 Refiere que su hijo tuvo contacto con un primo el día 15 al cual hisoparon ese día por falta de gusto.
Refiere llevó a su hijo al Sanatorio Parque para que lo hisopen. Resultado pendiente.
17/01 Hisopado Detectable. Se considerará + por nexo
18/01 Asintomático.
19/01 Refiere rinitis.
21/01 Cansancio y sensación de opresión en el pecho. Se sugiere consulta con médico de cabecera
25/01 Sintomático. Refiere que le realizarán hisopado.
27/01 Refiere anosmia. Pendiente hisopado
31/01 Pendiente alta epidemiológica. Alta aislamiento. Reintegro 01/02</t>
  </si>
  <si>
    <t>Murillo Sandoval Cristian (Sospecha Covid#182)</t>
  </si>
  <si>
    <t>16/01 Informa que su yerno, el cual vive el mismo predio de su domicilio, empleado de Cargill VGG, comenzó con síntomas por lo que lo aislaron.
Refiere contacto estrecho por lo que se indica aislamiento hasta resolución de caso Cero
20/01 Asintomático. Nuevo control 21/01
21/01 Probale alta 25/01</t>
  </si>
  <si>
    <t>Gassaman Nicolas (Sospecha Covid#183)</t>
  </si>
  <si>
    <t>16/01 Refiere estuvo de vacaciones en la localidad de Córdoba. Su pareja el 14/01 comenzó con síntomas (pérdida de gusto, olfato, fiebre, malestar general, vómitos y odinofagia).
En la ficha epidemiológica consta que viajó a zona de riesgo para covid-19.
17/01 Le realizaron hisopado. Pendiente resultado
19/01 Asintomático. Resultado Detectable. Posible alta 01/02
24/01 Sintomático. Se realiza hisopado en la fecha.
25/01 Detectable
26/01 Refiere cefalea y mialgias
27/01 Sintomático.
29/01 Asintomático
30/01 Asintomático. Alta epidemiológica para 31/01
31/01 Asintomático. Alta por rotación 01/02</t>
  </si>
  <si>
    <t>Denegri Osvaldo (Sospecha Covid#184)</t>
  </si>
  <si>
    <t xml:space="preserve">17/01 Se comunica para informar que cursa cuadro de dolor en base de pulmón izquierdo y catarro sanguinolento. Se indica busque asistencia por intermedio de obra socuial.
Por la noche informa que el 18/01 debería realizarse Rx torax e hisopado según indicación de médico tratante. (Dg presuntivo Bronquitis)
18/01 Realiza hisopado.
19/01 Resultado no derectable. Control con méidico tratante en la fecha.
24/01 - Caso descartado. Control médico tratante 25/01 hasta el momento o ha enviado ficah epidemiológica. </t>
  </si>
  <si>
    <t>Operto Emanuel (Sospecha Cocid#185)</t>
  </si>
  <si>
    <t>19/01 Informa que fué contacto estrecho con su cuñada Covid +.
Refiere estar de licencia anual ordinaria.
Nota: Refiere ser cuñado de Gassmann y haber alquiladdo una casa juntos en Córdoba para pasar las vacaciones.
Refiere rinitis, se sugiere consulta con médico mediante obra social o 0800 de provincia
20/01 Refiere odinofagia, cervicalgia, cefalea. Se contactó son Swiss Medical y aguarda asistencia médica.
21/01 Astenia y odinofagia
24/01 Sintomático en seguimiento por obra social.
27/01 Asintomático
28/01 Alta epidemiológica. Asintomático</t>
  </si>
  <si>
    <t>Benitez Sergio (Sospecha Covid#186)</t>
  </si>
  <si>
    <t>20/01 El 19/01 comunicó a su supervisor que no concurría trabajar. refirió tos, estado gripal, concurrió a su médico y le indicaron reposo por 48 hs.
Su esposa fué hisopada en la fecha. Resultado Detectable. Será considerado + por nexo.
Tracing último día laboral 17/01, sin info relevante.
21/01 - Sintomático
25/01 - Asintomático
27/01 Asintomático
29/01 Asintomático
31/01 Pendiente alta epidemiológica pareja. Sergio será evaluado 01/02 por clinica medica</t>
  </si>
  <si>
    <t>Pividori Eduardo (Sospecha Covid#187)</t>
  </si>
  <si>
    <t>19/01 Refiere desde el 18/01 episodios de fiebre, mialgias y cefalea. Asistido por Swiss Medical indican aislamiento y toma de muestra. Se realizaría 22
Tracing: ingreso y egreso en micro de la empresa. refiere no contacto estrecho, cumplimiento de protocolos.
21/01 Mejoría clínica
24/01 Detectable
25/01 Asintomático
26/01 Asintomático
27/01 Asintomático. Probable Alta 29/01
28/01 Asintomático. Alta epidemiológica</t>
  </si>
  <si>
    <t>Holzman Jose (Sospecha Covid#188)</t>
  </si>
  <si>
    <t>20/01 Refiere episodio en la madrugada de pérdida gusto, de olfato, cefalea, congestion nasal. Refiere asistencia por intermedio de Swiss Medical, indican aislamiento e hisopado. La toma de muestra se realizará el Viernes por la mañana en Sanatorio Norte.
Tracing:
Refiere ingreso y egreso en vehículo particular junto con Lucia Dario. Refiere uso de barbijo, sentarse como está especificado en protocolo, pero con AA y las ventanillas altas. Refiere realizar tareas en fosa junto con dos empleados de la empresa Sol Power
25/01 Refiere mejoría clinica, recuperó gusto y olfato. Asintomático
27/01 Asintomático
29/01 Asintomático
30/01 Alta epidemiológica. Asintomático</t>
  </si>
  <si>
    <t>20/01 - Contacto estrecho de #188. Asintomático
24/01 - Se considerarán + por nexo
25/01 - Asintomático. Probable alta 30/01
26/01 - Asintomático
27/01 - Asintomático
30/01 Asintomático
31/01 Asintomático. Alta en la fecha</t>
  </si>
  <si>
    <t>Otero Juan (Solpower)</t>
  </si>
  <si>
    <t>20/01 - Contacto estrecho de #188. Asintomático
21/01 Empresa realiza hisopado
24/01 - LSolis envía resultado de hisopado que realizó empresa, no detectable. Esta información no fué aportada por empresa a Salud Ocupacional
Se considerarán + por nexo
27/01 Asintomático
31/01 Empresa envía alta epidemiológica</t>
  </si>
  <si>
    <t>Rivero Diego (Solpower)</t>
  </si>
  <si>
    <t>20/01 - Contacto estrecho de #188. Asintomático
21/01 Empresa realiza hisopado
24/01 - LSolis envía resultado de hisopado que realizó empresa, no detectable. Esta información no fué aportada por empresa a Salud Ocupacional
Se considerarán + por nexo
27/01 Asintomático
01/02 Alta epidemiológica</t>
  </si>
  <si>
    <t>Montero Cintia (Sospecha Covid#189)</t>
  </si>
  <si>
    <t>20/01 Cintia estaba de licencia por enfermedad inculpable, en la fecha realicé monitoreo telefónico, me refirió sintomas como tos, dolor de cuerpo, cefalea, etc, le sugerí se contacte con la obra social a fin de que sea reevaluada pues presenta clinicamente dignóstico compatible con Covid.
Por la noche me contacta para infromar que el día 21 será hisopada.
24/01 Resultado No detectable. Reintegro 25/01</t>
  </si>
  <si>
    <t>Gomez Erika (Sospecha Covid#190)</t>
  </si>
  <si>
    <t>20/01 - Por la noche me contacta Erika para informar que tuvo pérdida repentina de olfato. Se notaba congestionada. Sugiero evaluación por intermedio de obra social. Manifestó  "sentirse resfriada"
Tracing: trabajó con Coletta, refiere cumplir protocolo.
Lunes y Martes franco. Hoy ingreso y egreso en vehículo personal.
Refiere como elemento de trabajo compartido el Bruker (analisis de muestras) que utilizan los operadores y colaboradores de FSQR.
Solicité a Jt Palomino evalue si es necesario modificar algún procedimiento/protocolo.
Como dato extra el día sábado trabajó con Pividori (sopecha covid#187)</t>
  </si>
  <si>
    <t>Gimenez Daniel (Sospecha Covid#191)</t>
  </si>
  <si>
    <t>26/01 Refiere perdida anosmia, mialgias, dificultad respiratoria. Llama el 0800 de Swiss y le confeccionan ficha epidemiológica.
Tracing: Se define aisalar a Zapata Marcelo por no cumplir protocolo (agregar razones de no cumplimiento)
27/01 Mialgias, anosmia y diarrea. Refiere viernes se realizará hisopado por intermedio de Provincia.
Se encuentra toda la flia aislada con monitoreo diario de la comuna.</t>
  </si>
  <si>
    <t>Zapata Marcelo</t>
  </si>
  <si>
    <t>26/01 Contacto estrecho de #191
27/01 Asintomático
03/02 Asintomático.
04/02 Asintomático
05/02 Asintomático. Alta</t>
  </si>
  <si>
    <t>Zapata Alberto</t>
  </si>
  <si>
    <t>Obesidad Grado III
Presenta documentación de seguimiento nutricional. IMC 39.7. Se define reintegrarlo a sus tareas. Seguirá monitoreado mensualmente por Salud Ocupacional.</t>
  </si>
  <si>
    <t>Martorell Mahuel (Sospecha Covid#192)</t>
  </si>
  <si>
    <t>03/02 15:51 hs se contacta para informar que su pareja fué hisopada el día 02. Manifiesta que desde el domingo está con síntomas compatibles con Covid-19.
Queda pendiente resultado de hisopado.
Tracing: Refiere último día laboral 31/01. Manifiesta que su pareja comenzó con síntomas ese día
05/02 Resultado Detectable
16/02 Nuevo control con médico tratante 17/02 a las 16</t>
  </si>
  <si>
    <t>Meurzet Mauro (Sospecha Covid#193)</t>
  </si>
  <si>
    <t>7/02 Se contacta con la guardia de enfermería para informar que su pareja conviviente será hisoapda. Refiere que comenzó con síntomas el día 04/02 (dolor de garganta), el día 05 sumó tos, el 06  moco y a la madrugada de hoy fiebre.
Tracing: último día laboral 03/02
16/02 Probable alta 21/02
21/02 Asintomático. Alta epidemiológica</t>
  </si>
  <si>
    <t>Spreggero Ruben</t>
  </si>
  <si>
    <t>Galloso Daniel (Sospecha Covid#194)</t>
  </si>
  <si>
    <t>14/02 Refiere que el día viernes llevó a su mamá al médico, manifiesta uso de barbijo, ella sentada al lado. Luego ella es trasladada hasta Santa Fé a Sanatorio Americano, le realizan hisopado y resulta Detectable. Se estima fin de aislamiento según epidemiología para el 23/02/21
Se encuentra en UTI estable con oxigenoterapia
18/02 Alta sanatorial de su mamá. Continúa tto en domicilio.
21/02 Asintomático</t>
  </si>
  <si>
    <t>Buratti Alejandro (Sospecha Covid#195)</t>
  </si>
  <si>
    <t>15/02 Refiere que desde el 13 presenta congestion, dolor de garganta y tos. En asitencia por Swiss. Indican hisopado.
16/02 Fué hisopado en HPR. Resultado pendiente
18/02 No detectable.
21/02 Asintomático</t>
  </si>
  <si>
    <t>Holzman Jose (Sospecha Covid#196)</t>
  </si>
  <si>
    <t>19/02 Informa LSolis que la esposa de Holzman está con sintomatología Covid-19, él trabajó hasta las 15. Agrega que realizó el tracing y no hay datos relevantes (manifiesta que trabajaron al aire libre y siguiente protocolo). Baja laboral a partir del 20/02. Solicito ficha epidemiológica.
20/02 Según ficha epidemiológica comenzó con síntomas el 18.
Deberemos reforzar tema familia. Si su esposa tenía síntomas desde el 18, ¿Por qué Adrian fué a trabajar?
23/02 Tiene indicado aislamiento hasta el 02/03</t>
  </si>
  <si>
    <t>Pelosi Gabriel (Sospecha Covid#197)</t>
  </si>
  <si>
    <t>01/03/21 presenta sintomatología, asiste a Sanatoriocentro, le indican aislamiento y toma de muestra dentro de las próximas 72 hs.
Tracing: • Domingo 28, ingresa a planta a las 18:00 para realizar medición con auditor de KPMG
• Estuvo en proceso de medición hasta las 21:00 en contacto NO estrecho con el auditor de KPMG y Alejandro de sala de bomba (no recuerda el apellido), siempre con barbijo y sin contacto estrecho
• Al terminar las mediciones vuelve a la oficina de playa externa , todo transpirado y permanece en la oficina con a-a  , el atribuye los síntomas a esa situación
o En el contenedor de playa el estaba en su oficina y en la preaplicacion a 3-4  metros y un divisor los preaplicadores Kesel y Juarez, siguiendo con el protocolo y sin contacto estrecho
o También permaneció con  empleado Chavez en el momento de la limpieza, pero sin contacto estrecho y con barbijos todos
03/03/21 A la espera de toma de muestra, asintomático
04/03/21 Toma de muestra para PCR NO DETECTABLE.
08/03/21 ALTA MÉDICO TRATANTE/CASO DESCARTADO</t>
  </si>
  <si>
    <t>De Waele Claudio (Sospecha Covid#198)</t>
  </si>
  <si>
    <t>01/03/21 Su hija conviviente presenta síntomas, su pediatra le indica se comunique al 0800 y realice hisopado.
03/03/21 a la espera de toma de muestra, se le indica consulte con médico tratante para definir su diagnóstico y tratamiento.
04/03/21 RESULTADO DE SU HIJA NO DETECTABLE, control con médico 11/03, permnece en aislamiento
11/03 fin de aislamiento</t>
  </si>
  <si>
    <t>Acevedo Hector (Sospecha Covid#199)</t>
  </si>
  <si>
    <t>01/03/21 Su hermano, conviviente, comienza con síntomas. Indicación de toma de muestra.
03/03/21 a la espera de resultado de PCR
04/03/21 PCR DE HERMANO DETECTABLE. Empleado asintomático - Continúa aislamiento
05/03/21 REFIERE AUSENCIA DE SÍNTOMAS
08/03/21 CONTINÚA ASINTOMÁTICO
15/03/21 REINTEGRO</t>
  </si>
  <si>
    <t>Muñoz Ariel (Sospecha Covid#200)</t>
  </si>
  <si>
    <t>Compañero de escuela de su hija resulta COVID DETECTABLE, por lo que se indica aislamiento de toda la burbuja y grupo familiar hasta el 09/03/21 - 11/03/21 ASINTOMÁTICO, ALTA</t>
  </si>
  <si>
    <t>Micciche Ramiro (SOLPOWER) (Sospecha Covid#201)</t>
  </si>
  <si>
    <t>06/03/21 esposa aislada por compañero de trabajo positivo. Aún asintomática, realiza toma de muestra arrojando resultado positivo. 09/03/21 empleado comienza con síntomas leves y le practican toma de muestra. Resultado DETECTABLE - 15/03/21 ALTA CLÍNICO EPIDEMIOLÓGICA</t>
  </si>
  <si>
    <t>Chillier Denise (Sospecha Covid#202)</t>
  </si>
  <si>
    <t>REFIERE EL 090321 CONTACTO ESTRECHO CON PERSONA COVID DETECTABLE. 13/03/21 COMIENZA CON SME FEBRIL. INDICAN TOMA DE MUESTRA
Agregar tracing de contactos:
08/03/21 realizando Home Office durante toda la semana.
12/03/21 informa que el 09/03 tuvo contacto extrecho (fuera de Cargill) en una reunión social con un caso que luego da positivo.
Se contactó con el 0800 de la provincia y le informaron que deberá permanecer, en principio, aislada por10 días.
13/03/21 comienza con sintomas y se declara aislamiento obligatorio hasta el 23/03 y se coordina toma de muestra
18/03/21 PCR detectable
22/03/21 Continúa con fiebre, será evaluada en HPR
25/03/21 BUENA RESPUESTA AL TRATAMIENTO CON CORTICOSTEROIDES, AFEBRIL, A LA ESPERA DEL ALTA</t>
  </si>
  <si>
    <t>Zabala Ricardo (Sospecha Covid#203)</t>
  </si>
  <si>
    <t>23/03/21 informa que su hijo regresa de viaje de estudios con indicación de aislamiento. A su vez presenta sintomatología que deberá evaluar su médico tratante
Último día trabajado 22/03, empleado asintomático 
26/03/21 Toma de muestra de su hijoNO DETECTABLE
30/03/21 FIN DE AISLAMIENTO</t>
  </si>
  <si>
    <t>23/03/21 informa que su hijo regresa de viaje de estudios con indicación de aislamiento. A su vez presenta sintomatología que deberá evaluar su médico tratante
Último día trabajado 22/03, empleado asintomático
26/03/21 Toma de muestra de su hijoNO DETECTABLE
30/03/21 FIN DE AISLAMIENTO</t>
  </si>
  <si>
    <t>Martinez Claudio (Sospecha Covid#204)</t>
  </si>
  <si>
    <t>31/03 Se contacta a las 22 hs par informar que su esposa comenzó con périda de gusto y olfato, refiere que fué contacto estrecho de su cuñado quién fué hisopado en la fecha con resultado Detectable.
Tracing:
Último día laboral 30/03, turno 22 a 06. Refiere uso de EPP, niega haber estado con alguien a menos de 2 metros sin tapaboca/nariz.
02/04 Mujer Detectable.
03/04 Refiere su esposa con fiebre. Con sensación de falta de aire. Refiere él leve molestia definida como artralgias.
04/04 Refiere será hisopado el 05/04
05/04 Hisopado en la fecha.
07/04 No detectable.
09/04 Asintomático.
11/04 Alta Epidemiológica.</t>
  </si>
  <si>
    <t>Altamirano Daniel</t>
  </si>
  <si>
    <t>31/03 Comienza baja por DNU - patología de riesgo
29/09 Reintero</t>
  </si>
  <si>
    <t>Herrera Omar (Sospecha Covid#205)</t>
  </si>
  <si>
    <t>04/04 22:30 hs se comunica telefónicamente para informar que su pareja iba a ser hisopada, sin otra info. Solicitamos documentación pertinente.
05/04 Refiere que él viaja cada 15 días a San Justo, localidad donde ella vive junto con un hijo en común. Su pareja el día martes 30/03 comienza con sintomatología (anosmia - cefalea - fiebre - mialgias - tos), se comunican con el 0800 de la provincia y le indican aislamiento y seguimiento médico. El 31/03 le indican realizar hisopado nasofaringeo.  Confeccionan ficha epidemiológica y Herrera no es considerado contacto estrecho pues no habá estado en la vivienda. El sábado 03/04 su pareja se encontraba asintomática. El Sr Herrera decide viajar a San Justo sabiendo del riesgo al que se exponía.
Tracing: último día laboral 03/04 por la mañana. No hay riesgos pues hasta esa fecha no habría exposición al Covid-19.
Refiere que el domingo 04/04 su pareja vuelve a tener síntomas, se contactan con el 0800 y le indican hisopado, le informan que se lo realizarán el 05/04 por la mañana. A las 17:56 hs se contacta con Salud Ocupacional para informar que el resultado es detectable.
11/04 Refiere sintomatología. Cefalea - Fiebre SIN ASISTENCIA MEDICA. Se sugiere contacte al 0800 de Provincia u Obra Social
15/04 Resultado hisopado Detectable
18/04 Probable alta 22/04</t>
  </si>
  <si>
    <t>05/04 Informa que se encuentra en aislamiento por ser contacto estrecho de caso confirmado (su mamá, la misma se encuntra en UTI en Sanatorio Plaza Neumonía bilateral+Covid)
06/04 Se realiza hisopado.
09/04 Resultado Detectable</t>
  </si>
  <si>
    <t>Messina Juan (Sospecha Covid#206)</t>
  </si>
  <si>
    <t>06/04 Se contacta para informar que es Covid-19 Detectable. Refiere que comenzó con síntomas respiratorios similares al estado gripal desde el 30/03. Se contactó con el 0800 de la provincia, lo derivan al Sanatorio Parque para que sea evaluado por la guardia. El dia 05/04 le realizan hisopado nasofaringeo. En lafecha le informan que es Detectable.
Tracing; Messina se encuentra de licencia por enfermedad inculpable desde el 13/03/21 (accidente en vía pública con su motocibleta, sin nexo laboral).
Es la tercera vez que reporta situación de riesgo (Sospecha Covid#04 - Sospecha Covid#177. Marcada tendencia a no cumplir protocolos de la empresa o externos)
10/04 Alta epidemiológica</t>
  </si>
  <si>
    <t>Gimenez Daniel (Sospecha Covid#207)</t>
  </si>
  <si>
    <t>07/04 El 06/04 se contacta para informar que su pareja comenzó con artralgias y fiebre. Se sugiere aislamiento preventivo hasta tener evaluación de médico.
Tracing:
Empezó el el lunes 5/4 empezó con mucho cansancio. Marte 6/4 con dolor de cuerpo a la mañana y fiebre a la noche ( 38.2 - 39.0 ).
Hoy 7/4 empezó con mucha tos, mas los sintomas anteriores.
Último día laboral fue el martes 6 Va en mi vehículo propio.
Refiere no contacto estrecho con compañeros. Sólo se saca el tapabocas para desayunar y para almorzar.
09/04 Realizan Hisopado.
10/04 Resultado No Detectable
11/04 Envía certificado de médico tratante donde se especifica padece de Virosis respiratoria aguda febril. Realizó asilamiento preventivo hasta resultado de test. Continúa en tto. Se indica alta laboral de Daniel</t>
  </si>
  <si>
    <t>Dadamo Matias (Sospecha Covid#208)</t>
  </si>
  <si>
    <t>10/04 Refiere que su pareja comenzó con anosmia. Asistido por 0800 Provincia.
Tracing: Último día laboral 08/04 Egreso 9 por la mañana.
Refiere siempre uso EPP. Síntomas de pareja comienzo el día 10, sólo anosmia.
Resto grupo familiar asintomático.
11/04 Resultado pendiente.
13/04 Detectable.
15/04 Asintomático
16/04 Fin de Aislamiento 17/04
17/07 Extiende reposo. Alta 22/04</t>
  </si>
  <si>
    <t>Lucia Dario (Sospecha Covid#209)</t>
  </si>
  <si>
    <t>09/04 Comenzó con sintomatología: fiebre, artralgias, malestar general, cefalea, mialgia. Activó 0800, solicitan hisopado
15/04 Realizan hisopado
16/04 No detectable.
17/04 Asintomático
18/04 A la espera del alta epidemiológico. Asintomático</t>
  </si>
  <si>
    <t>Toledo Jesus</t>
  </si>
  <si>
    <t>12/04 Contacto estrecho Sospecha Covid#209
16/04 Asintomático. Alta</t>
  </si>
  <si>
    <t>Maturo Patricio (Sospecha Covid#210)</t>
  </si>
  <si>
    <t>12/04 Refiere que el día sábado 10/04 almorzó con una amiga y el hermano de ésta. El día domingo lo contacta el hermano de su amiga para informar que tenía síntomas compatibles con Covid. Agrega además, que la pareja de él, es Detectable.
Solicitamos documentación que avale.
Hasta el momento no presenta síntomas.
13/04 Blas Novillo, persona con la que Maturo estuvo en contacto estrecho, viajó desde Rosario para Junin, Bs As., no presentaron docuementación de activación de protocolo Covid-19 en Santa Fé. Envía documentación del Sanatorio Junin.
17/04 Resultado hisopado Detectable.
18/04 No responde llamado.
21/04 Refiere comenzar con síntomas. Tiene indicado hisopado para el 23/04
22/04 Envía constancia de aislamiento emitida por Provincia de Santa Fé. desde 20 al 30/04 inclusive. Pendiente toma de muestra.
24/04 Asintomático. A la espera de resultado.</t>
  </si>
  <si>
    <t>Maslein Gabriela (Sospecha Covid #211)</t>
  </si>
  <si>
    <t>22/04 A la espera dela alta epidemiológica
24/04 Alta epidemiológica.</t>
  </si>
  <si>
    <t>Herrmann Bruno (Sospecha Covid#212)</t>
  </si>
  <si>
    <t>22/04 Pendiente alta epidemiológica
24/04 Alta epidemiológica</t>
  </si>
  <si>
    <t>Lavagetti Gerardo (Sospecha Covid#213)</t>
  </si>
  <si>
    <t>16/04 Refiere que su pareja ocmenzó con síntomas. Asistida en guardia sanatorio, indican aislamiento e hisopado.
No aporta documentación.
Tracing sin datos relevantes pues su pareja comenzó con sintomas cuando él se encontraba trabajando.
17/04 Informa toma de muestra 16 al mediodía.
18/04 Refiere no tener resultado. No apoprta documentación.
22/04 Informa que el resultado del hisopado de su pareja es Detectable
24/04 Asintomático. Refiere tener alta epidemiológica, raro, porque no dan las fechas. No aporta documetnación.</t>
  </si>
  <si>
    <t>Flores Victoria (Sospecha Covid#214)</t>
  </si>
  <si>
    <t>17/04 Infroma que la niñera de su hija refirió cefalea y dolor de garganta. Activó 0800 de Provincia, indicaron aislamiento e hisopado, toma de muestra Lunes 19.
Tracing:
16/04 ingreso en colectivo de planta, refiere reunión de 1 hora aprox con técnicos en sala de contratistas, refiere distanciamiento, ventilación. Almmuerzo con Mauricio y Camila. Egreso en micro.
17/04 Ingreso y egreso en remisse de la empresa Distinción. Refiere ir en camioneta de mantenimiento con Luis Solis hasta el  muelle. Refiere uso tapa boca y sentarse en diagonal. EVALUAR si era N95 y si ventilaron la unidad. Vuelve del muelle a Ing en mismo vehículo. Refiere en oficina de Ing haber estado con Damario, Podesta, Sanchez. Refiere uso de tapa boca y distanciamiento.
22/04 Asintomática. Espera resultados de hisopado de su niñera. No aportó documentación
23/04 Refiere resultado no detectable. No aporta documentación.
24/04 Refiere resultado No detectable. Sin documentación.
27/04 Alta epidemiológica</t>
  </si>
  <si>
    <t>Tolosa Rodrigo (Sopecha Covid#215)</t>
  </si>
  <si>
    <t>19/04 El día 19 se contacta para consultar sobre protocolos provinciales vigentes referentes a Covid para personas sin obra social pues tiene un familiar que presenta sintomatología y no sabía qué hacer. En el diálogo refirió que padeció en el mes de Marzo Covid-19, estuvo hospitalizado y el día 18/03 le otorgaro el alta sanatorial. Sólo envío contancia de fin de aislamiento, solicitamos el restro de la documentación</t>
  </si>
  <si>
    <t>Villa Pablo (Sospecha Covid#216)</t>
  </si>
  <si>
    <t xml:space="preserve">20/04 El día 19 se comunicó por teléfono Pablo informando que su mujer presentaba algunos síntomas, resfriado. Se le indican pasos a seguir. Refiere contacó a su obra social, hisopado indicado para realizar a su pareja el jueves 22.
Tracing: Refiere uso permanente de tapaboca/nariz/menton. Compañeros de trabajos Piazza, Alfaro y Gamboa. Sin datos relevantes.
22/04 Pareja continúa sintomática. Pendiente realización hisopado
23/04 Resultado Detectable
24/04 Asintomático. Paraje sin síntomas.
02/05 Envia alta de aislamiento. Fecha 19 al 29/04 inclusive. Alta epidemiológica de pareja.
Reintegro 03/05 </t>
  </si>
  <si>
    <t xml:space="preserve"> </t>
  </si>
  <si>
    <t>Zapata Alberto (Sospecha Covid#217)</t>
  </si>
  <si>
    <t>20/04 Informa que no que hoy no venia a trabajar por encontrarse con dolores intestinales y fiebre. Concurrió a asitirse en guardia de un sanatorio, le indicaron aislamiento y activar protocolo en 0800. Refiere que el día jueves se realizará el mismo.
Tracing: Refiere uso permanente de tapaboca/nariz/menton. Compañero de trabajo Horacio Farias. Último día laboral 19/04. Sin datos relevantes.
22/04 Sintomático.
23/04 Fiebre. Mialgias. Cefalea. Comngestión.
24/04 Refiere mejoría clinica
28/4 Detectable
29/04 Alta epidemiológica</t>
  </si>
  <si>
    <t>Lauk Brian (Sospecha Covid#218)</t>
  </si>
  <si>
    <t>21/04 Refiere anosmia de reciente aparición sin otros síntomas. Su grupo familiar conviviente se encuentra igual.
Tracingo: sin datos relevantes
22/04 Se realiza hisopado. Resultado pendiente. Comunica que agrega pérdida de gusto. Sus padres fueron hisopados.
23/04 Detectable
24/04 Asintomático. Refiere que su pareja es Detectable, su mamá también. Su papá dió negativo pero lo volverían a hisopar porque comenzó con síntomas.
02/05 Alta a partir del 04/05 (Alta epidemiológica 30/04)
03/05 se presetó a trabajar en la fecha sin autorización del Servicio Médico</t>
  </si>
  <si>
    <t>Orellano Walter (Sospecha Covid#219)</t>
  </si>
  <si>
    <t>21/04 Refiere que el dia domingo almorzó con un vecino sin respetar los protocolos, cuando iba para la empresa éste lo llama y le informa que está con síntomas y que el día viernes será hisopado.
Tracing: refiere uso de EPP correspondientes, niega contactos estrechos en planta. Ingreso y egreso en coletivo de planta.
22/04 Asintomático. El contacto estrecho será hisopado el 23/04
23/04 Se realizó toma de muestra
24/04 Asintomático
26/04 No Detectable
27/04 Asintomático. Alta</t>
  </si>
  <si>
    <t>Herrera Jose (G4S) (Sospecha Covid#221)</t>
  </si>
  <si>
    <t>21/04 Recibimos mail de Vigilancia: En el dia de la fecha no se presento el vig. Herrera J. al llamarlo manifiesta haber dado aviso al Sr. Brito D. , Vargas C. igualmente no iba a poder concurrir por estar aislado 48hs a la espera del resultado del Isopado realizado a su señora esposa.
22/04 Recibo información del supervisor Diego Brito;
El vigilador Herrera Jose cumplio su ultimo servicio el dia 16-04-2021 (viernes).
- Los dias Sábado 17, domingo 18, Lunes 19 y Martes 20 del corriente el vigilador estuvo de FCO, o sea que no estuvo en contacto con el personal de G4S y Planta desde el 16 a la fecha.
- En el dia de ayer que el mismo debía cubrir servicio, no lo hizo y me informo que él y su esposa habían recibido la indicación de aislarse preventivamente por un contacto estrecho.
- La esposa de Herrera el día 20 había compartido la guardia con una compañera de trabajo que había sido diagnosticada con Covid-19 positivo.
- Pasaron 96 Hs. que Herrera no tuvo contacto con sus compañeros y personal de planta.
- Desde la jefatura de G4S se le indicó cumplir con el aislamiento preventivo y a espera del resultado del hisopado practicado en el dia de ayer a su esposa.
- Al momento Herrera y su familia no presentan síntomas compatibles con Covid-19.
23/04 Pareja  no detectable</t>
  </si>
  <si>
    <t>Saucedo Carlos (Sospecha Covid#222)</t>
  </si>
  <si>
    <t>22/04 El día 21/04 comineza con sintomatología (fiebre, cefalea, nauseas, artralgias). Refiere toma de muestra el 23/04 a las 12:30 hs
Tracing: 21/04 franco. 20/04 trabajó en calador. Refiere uso permanente de tapaboca//nariz/menton.
Refeire artralgias y fiebre persistente.
24/04 Refiere catarro, diarrea, afebril y mialgias.
25/04 Detectable
29/04 Refiere catarro.
30/04 Refiere mejoría. Afebril. Continúa con tos seca. Tiene indicado por medico de seguiimiento nebulizaciones y paracetamol.
02/05 Refiere no presentar síntomas
03/05 Asintomático.
04/05 Asintomático
05/05 Alta epidemiológica</t>
  </si>
  <si>
    <t>Curbela Dante (Sospecha Covid#223)</t>
  </si>
  <si>
    <t>23/04 Refiere su pareja comenzó con sintomatología (anosmia)
Hisopada en la fecha.
Tracing realizdo por sector sin datos relevantes
25/04 Resultado pendiente.
26/04 No Detectable</t>
  </si>
  <si>
    <t>Bianchi Mauro (Sospecha Covid#224)</t>
  </si>
  <si>
    <t>26/04 Refiere hijo con síntomas desde el 24/04, fiebre, inyección conjuntival, malestar general, mialgias y tos. Refiere toma de muestra en la fecha.
Tracing: último día laboral 23/04.
Informa por la noche resultado No Detectable</t>
  </si>
  <si>
    <t>Fernandez Damian (Sospecha Covid#225)</t>
  </si>
  <si>
    <t>26/04 Refiere pareja con síntomas desde el día. A la espera de evaluación con médico.
Tracing último día laboral 23/4
Por la tarde comunica que él comenzó con mialgias, lumbalgia, congestión nasal. Evaluado por Obra Social indican aislamiento y toma de muestra posterior a la de la pareja
28/04 Toma de muestra 30/04 de ambos
01/05 Pendiente resultado.
02/05 Ambos Detectable. Refiere tos.
03/05 Refiere mejoría sintomática. Aislamiento hasta el 09/05 inclusive.
05/05 Asintomático
06/05 Alta epidemiológica.</t>
  </si>
  <si>
    <t>Hereñu Oscar (Sospecha Covid#226)</t>
  </si>
  <si>
    <t>28/04 Si bien el empleado se encuentra desde hace varios meses de baja por licencia por enfermedad inculpable, en el control de evolución realizado por el Servicio Médico, Oscar refirió que se encuentra aislado por ser contacto estrecho de caso positivo conviviente, hasta el momento asintomático. Según documentación enviada, el 23/04 se tomó la muesta y el resultado es Detectable.
03/05 Comienza con síntomas. Turno para hisoparse el 04/05 en Centro de Salud Catalina Salomón.
04/05 Toma de muestra en la fecha
05/05 Resultado Detectable. Sintomático.
08/05 Alta epidemiológica</t>
  </si>
  <si>
    <t>Piazza Martin (Sospecha Covid#227)</t>
  </si>
  <si>
    <t>28/04 Se comunico Martin Piazza , refiere encontrarse con sintomatología. Pendiente envío de documentación
30/04 Refire continuar con anosmia. Refiere comenzar tratamiento con Omega 3 indicado por el pediatra de sus hijos.
02/05 Envia certificado de aislamiento (desde 27/04 al 07/05) Refiere no le realizaron toma de muestra.
03/05 Refiere toma muestra pendiente.
04/05 Refiere estar asintomático. Refiere hisopado pendiente. Manifiesta reclamó al 0800 de la Provincia
05/05 Asintomático. Refiere estar esperando hisoparse
06/05 No le realizarán el hisopado. Mañana concurre a control con medico de seguimiento para evaluar alta.
07/05 Alta 08/05</t>
  </si>
  <si>
    <t>Zambrana Ricardo (Sospecha Covid#228)</t>
  </si>
  <si>
    <t>02/05 Ricardo informa que su madre, estando internada en UTI del Sanatorio Norte, contrajo COVID estando en la sala. Él estuvo a su cuidado Se encuentra asintomático. Refiere le indicaron aislamiento de 72 hs. Pendiente envío de documentación.
03/05 Envía certificado de médico tratante de su madre, Dg Neumonía bilateral + Covid-19. Ricardo se encuentra asintomático.
En principio el aislamiento de Ricardo terminaría el 11/05
05/05 Asintomático
12/05 Asintomárico, alta.</t>
  </si>
  <si>
    <t>Gassman Nicolas (Sospecha Covid#229)</t>
  </si>
  <si>
    <t>03/05 Se contacta a las 04 am refiriendo que su hija comenzó con síntomas (fiebre y diarrea) el día 02 a las 21 hs, en asistencia con el 0800 de la provincia. Refiere que le 05/05 a las 10 am será hisopada en el Hipódromo - Rosario. Refiere el y su pareja asintomáticos. Refiere comunicar la novedad a su supervisor D. Ibarra. No hay correo.
12:16 hs informa que llevó a su hija al sanatorio por fiebre mayor a 38 y le realizaron hisopado.
04/05 Resultado hisopado No detectable
05/05 Se indica concurra a consulta con médico tratante de su hija para definir conductas. Refiere control el 06/05 por la mañana.
06/05 Caso descartado.</t>
  </si>
  <si>
    <t>Gonzalez Leandro (Sospecha Covid#230)</t>
  </si>
  <si>
    <t>03/05 Refiere mialgias, astenia, odinofagia, cefalea. Refiere comienzo de síntomas el día sábado 01/05.
Tracing:
Ingreso y egreso en colectivo de empresa. Refiere estuvo en el pescante 2.  Refiere uso de barbijo y cumplimiento de protocolo. Niega contacto estrechos dentro del complejo.
Hisopado en la fecha, resultado pendiente.
04/05 No reponde al llamado
13/05 Asintomárico. Alta</t>
  </si>
  <si>
    <t>Galloso Daniel (Sospecha Covid#231)</t>
  </si>
  <si>
    <t>03/05 Refiere anosmia, congestión y astenia.  Asistido por Swiss Medical indican toma de muestra
Tracing:
Ingreso y egreso en vehículo propio.
Último día laboral 30/05
04/05 Toma de muestra en la fecha
05/05 Resultado No detectable. Aislamiento por 10 días. Fin 13/05</t>
  </si>
  <si>
    <t>Toledo Jesus (Sospecha Covid#232)</t>
  </si>
  <si>
    <t>05/05 Asistido el 04 en planta por area protegida por presentar fiebre, taquicardia, cefalea y dificultad respiratoria. Se indica aislamiento y seguimiento por médico de cabecera.
Por la noche envía documentación. Pendiente toma de muestra para descartar Covid.
Tracing: Relizará Lsanchez. Refiere Ochamorro que no hubo contactos estrechos en planta. Jesus respetó protocolos. Ingreso y egreso en vehículo personal.
Toma de muestra 06/05.
Según ficha epidemiológica. Jesus refirió que comenzó con síntomas el día 04/05
08/05 No detectable. Caso descartado. Dg. Angina.</t>
  </si>
  <si>
    <t>Kaffaman Andres (Sospecha Covid#233)</t>
  </si>
  <si>
    <t>05/05 Contacto estrecho con su cuñado el día 02 quien tiene indicado toma de muestra para hoy. Refiere estar asintomático.
Tracing: sin datos relevantes.
09/05 Resultado No detectable. Falta alta epidemiolófica o de fin de aislamiento.</t>
  </si>
  <si>
    <t>Morante Rodrigo (Tork) (Sospecha Covid#234)</t>
  </si>
  <si>
    <t>05/05 Mail de Sartino:
Ayer a las 19 hs se comunicó con Gérman Montenegro el Sr Rodrigo Morante ( Tork ) para comunicarle que cuando llegó a su domicilio, luego de la jornada laboral, comenzó a sentirse congestionado y con algún malestar. Consultó a su médico y el mismo le indicó el hisopado.
Se realizó el tracing correspondiente, Rodrigo se retiró el 04/05 a las 16 Hs y 72 Hs antes no tuvo contacto estrecho ni incumplió protocolo con nadie dentro de la planta
09/05 Sin info de la empresa.
13/05 Resultado no detectable. Probable alta 16/05 (contamos 10 días desde el inicio de síntomas. El hisopado se lo realizó el 08/05)
19/05 Alta</t>
  </si>
  <si>
    <t>Zapata Carlos (SG) (Sospecha Covid#235)</t>
  </si>
  <si>
    <t>05/05 Informa la empresa que uno de sus supervisores se comenzó con pérdida gusto y olfato, definen aislamiento preventivo y toma de muestra.
09/05 Contactos asintomáticos. Pendiente alta de él
19/05 Alta</t>
  </si>
  <si>
    <t>Gamboa Raul (Sospecha Covid#236)</t>
  </si>
  <si>
    <t>05/05 Refiere hija con anosmia, diarrea, dolor abdominal, fiebre, síntomas. Su pediatra indicó hisopado. Raúl asintomático. Pendiente toma de muestra
07/05 No detectable. Pendiente evaluación médico tratante.
08/05 Caso descartado. Alta</t>
  </si>
  <si>
    <t>Ramos Ezequiel (Tork) (Sospecha Covid#237)</t>
  </si>
  <si>
    <t>06/05 Mail de Lenarduzzi: Se comunicó EXEQUIEL RAMOS DE LA EMPRESA TORK , informando que hoy no viene a trabajar. Insgresaba a las 14 hs.
Fue al medico porque en la noche no pudo dormir de la tos. Lo hisoparon en el día de hoy en osiad, en las 48 hs. tiene el resultado.
Además me comento que se tiene que hacer una placa tórax por la tarde.
También vio al medico de tork.
Ayer vino a planta en el colectivo de la empresa tork. Y también se retiro en el mismo.
Trabajo su jornada laboral en balanza bruto estando solo sin contacto con otras personas y usando los elementos de protección personal
07/05 Coordinador de playa envía resultado; No detectable
09/05 Sin info de la empresa.
11/05 Alta. Caso descartado</t>
  </si>
  <si>
    <t>Sbaicero Hugo (Sospecha Covid#238)</t>
  </si>
  <si>
    <t>06/05 En la fecha le informa su hermano que su pareja fué hisopada y el resultado es Detectable. Viven en la misma propiedad, comparten algunas comidas.
Hugo se encuetra asintomático. Su pareja comenzó con sintomatología por lo que sugerí sea asitida por su médico.
Tracing último día laboral miércoles 05. Ingresso y egreso en vehículo personal. Refiere cumplimiento de protocolo.
Si permanece asintomático el alta sería el 16/05 (fecha de hisopado 05/05)
09/05 No responde llamado.
13/05 Se hisopó el 11/05. Resultado No detectable. Probable alta 19/05
18/05 Asintomático. Alta</t>
  </si>
  <si>
    <t>Ortiz Fabian (Sospecha Covid#239)</t>
  </si>
  <si>
    <t>07/05 El día 06 mientras se encontraba trabbajando recibió llamo de su hijo, éste le comunicó que había sigo hisopado por ser contacto estrecho de casos detectables de su grupo de trabajo.
Se define se retire de planta.
09/05 No responde llamado.
13/05 Refiere que el resultado de su hijo es No detectable. No tiene certificado. Pendiente entrega de documentación.</t>
  </si>
  <si>
    <t>Boni Gabriel (Sospecha Covid#240)</t>
  </si>
  <si>
    <t xml:space="preserve">08/05 Me informa telefónicamente cCerdá que Boni le comunicó que su papá era Detectable. Refiere que su padre el día jueves 6 comenzó con sintomatología, lo hisoparon y le dieron el resultado el sábado 09. Refiere que el día viernes Gabriel cenó con su padre sin protocolos. Son vecinos.
Refiere su madre comenzó con síntomas en la fecha. Refiere desde el 0800 le indicaron aislamiento hasta el 17/05.
Se defiene retire de planta.
Tracing: Ingreso y egreso en vehículo particular. Sin datos relevantes.
09/05 No responde llamado.
13/05 Asintomático. Su papá en UTI de Sanatorio Parque con respirador. Madre sintiomática.
19/05 Padre continúa en terapia. Él asintomático. Probable alta 21/05
21/05 Asintomático. Reintegro 23/05. </t>
  </si>
  <si>
    <t>Arcas Lucas (Sospecha Covid#241)</t>
  </si>
  <si>
    <t>10/05 Informa que su padre comenzó con síntomas el 08/05. Tiene indicado hisopado.
Tracng: último día laboral 07/05
13/05 Resultado Detectable de su padre. El asintomático. Fecha de hisopado 11/05. Probable alta 25/05
19/05 Asintomático
21/05 Asintomático. Manifiesta que su madre presentó pérdida selectiva del olfato, se le recomienda sea evaluado por clínica médica y llamar al 0800 de la Provincia.
22/05 Madre sintomática. Toma de muestra 24/05
23/05 Toma de muestra madre 24/05 a las 09:00. El sintomático
25/05 Asintomático. Padre en sala común. Pendiente resultado testeo de su madre. Alta a definir
26/05 Refiere comenzar con fiebre, 38.5, artralgias, mialgias, malestar general, odinofagia, tos, cefalea. Asistido por su obra social, le indican hisopado.
27/05 Resultado Detectable. Refiere su madre también Detectable. Refiere estar febril y con mialgias.
30/05 Asintomatico. Control con médica de seguimiento 31/05 a las 18:30 hs. Su padre externado. Su madre asintomática
03/06 Control con médico de seguiento 04/06 a las 18 hs
04/06 Alta</t>
  </si>
  <si>
    <t>Leguizamon Alan (Solpower) (Sospecha Covid#242)</t>
  </si>
  <si>
    <t>13/05 mail de empresa:
buenas tardes quería hacer referencia a el tema de Alan el lunes antes de ingresar a planta me informa que se levanto con mal estómago y que no se presentaría a trabajar , dado que es  unos de los síntomas covid (descompostura estomacal)se toma la decisión dejarlo en su casa (aislamiento) en el dia de hoy se le realizó el hisopado correspondiente más allá que no tiene  síntomas anteriormente comentado, quedamos a la espera de los resultados de hisopado para seguir informando del tema.
No se realizó tracing.
Resutlado Detectable
19/05 El 22/05 concurrirá a control con médico
21/05 Alta epidemiológica 22/05</t>
  </si>
  <si>
    <t>Ponce de Leon Leonardo (Sospecha Covid#243)</t>
  </si>
  <si>
    <t>13/05 Mail de Mañalich:
10/05 Llamó Leonardo Ponce de León avisando que hoy no se presentará a trabajar por encontrarse enfermo.
12/05 informa que tiene indicado toma de muestra por continuar con sintomatología.
Toma de muestra 14/05
18/05 No detectable. Médico tratante descarta el caso.</t>
  </si>
  <si>
    <t>Schneider Walter (Sospecha Covid#244)</t>
  </si>
  <si>
    <t>13/05 El 11/05 informa que su hija comenzó con síntomas. Le indicaron hisopado. La toma de muestra se realizó el y el resultado es No detectable. Continúa sintomática. En la fecha envía indicación de aislamiento de su hija hasta el 18/05
22:20 informa que su pareja comenzó con sintomatología. Toma de muestra 14/05
19/05 Pareja no detectable. Alta</t>
  </si>
  <si>
    <t>Mancuello Diego (Sospecha Covid#245)</t>
  </si>
  <si>
    <t>13/05 Mail de Pelosi:
11/05 se retiró 08:30hs con síntomas de covid. Ingresó 06hs sin síntomas aparentes, 07:30 empezó con malestar general, dolor de cuerpo, síntomas de gripe.
Estuvo siempre en su sector y con los cuidados necesarios, usando los elementos de protección personal. Viene en su vehículo particular.
Ayer compartió el comedor con dos personas, cada cual en su mesa particular y distanciamiento adecuado. Al momento de retirarse, desinfectamos y ventilamos el contenedor, el vestuario y el comedor. Se repasaron todos los picaportes y elementos de contacto. Se le recomendó asistir a un medico y comunicarse con el departamento medico y con nosotros.
En la fecha envía orden médica para toma de muestra
19/05 No detectable. Asintomático. Alta</t>
  </si>
  <si>
    <t>Gomez Diego (Sospecha Covid#246)</t>
  </si>
  <si>
    <t>14/05 Sintomático.
21/05 Hisopado Detectable con fecha 16/05. Continúa sintomático. Se le dan pautas de alarma
22/05 Refiere cefale y lumbalgia. Se dan pautas de alarma. Se indica reciba asistencia médica.
23/05 Envia alta epidemiológica</t>
  </si>
  <si>
    <t>Medero Jose (Sospecha Covid#247)</t>
  </si>
  <si>
    <t>14/05 Informa el empleado de referencia que el día viernes por la noche comenzó junto a su pareja con síntomas compatibles de Covid. Se comunicó en la fecha con el 0800 y le indicaron toma de muestra.
Se solicitó documental
19/05 Toma de muestra en la fecha.
21/05 Refiere tos y cefalea. Pendiente resultado.
22/05 Refiere su pareja con dificultad respiratoria, se le dan pautas de alarma, se indica llamar a Emergecias de su obra social. Resultado pendiente.
23/05 Su pareja fué internada por baja saturación de oxígeno. Test rápido Detectable. Con oxigenoterapia. Pendiente resultado de él.
24/05 Su pareja descompenzada, la pasan a UTI con AMR
27/05 Pendiente resultado. Refiere su pareja en estado reservado en UTI.
28/05 Por la mañana su esposa falleció.
29/05 Le informan el resultado del hisopado: Detectable. Fin ASPO 02/06
02/06 Alta epidemiológica</t>
  </si>
  <si>
    <t>Primoletti Luisina (Sospecha Covid #248)</t>
  </si>
  <si>
    <t>18/05 Refiere que su madre se realizó testeo rápido por ser contacto estrecho de caso positivo, el resultado fué Detectable. Hasta el momento asintomática. Si bien Luisina no es conviviente, estuvieron en contacto el 16 por lo que se aislará preventivamente.
21/05 Asintomática
22/05 Asintomática. Su madre con fiebre y mialgias. En seguimiento permanente con SamCo de localidad
24/05 Asintomática.
25/05 Refiere asintomática. Familia recuperándose de neumonía.
27/05 Asintomática.
28/05 Asintomática. Madre internada en sala comun por problemas de sat ox.
29/05 Asintomática. Alta 30/05</t>
  </si>
  <si>
    <t>19/05 Llama para informar que su esposa el 07/05 comenzó con síntomas, el 13 le realizaron hisopado con resultado detectable. El comenzó con síntomas el 13, el 14 lo hisoparon y resultó Detectable. En la fecha continúa sintomático.
21/05 Sintomático, tos y malestar general. Se dan pautas de alarma
22/05 Sintomático.
24/05 Sintomáticos.
25/05 Asintomáticos.
02/06 Alta. Realiza examenes post covid</t>
  </si>
  <si>
    <t>Roldan Nicolas (Sospecha Covid#249)</t>
  </si>
  <si>
    <t>19/05 Refiere el día 17/05 congestión nasal con pérdida parcial de olfato. Refiere comienzo de síntomas el día 16/05. Se sugiere aislamiento preventivo y evaluar evolución.
Tracing:
Viernes 14/05: tomo el colectivo en Alberdi y Velez Sarfield 7:08 a:m aprox. En la parada se encuentra operario de Pampa Energía con quien mantenemos distanciamiento &gt;2 mts - &lt; 15 min ambos con protección (yo con KN95). Subo al colectivo, me coloco sanitizante para manos que está en el mismo. Me siento en el lugar designado (asiento 21), a mi derecha en la otra línea de asientos contra la ventanilla Evelin Ariotti, adelante y atrás mío nadie. Ventanillas ubicadas 2 asientos adelante abiertas 5 cm.
Ocupación en colectivo Rosario &lt; 50%, utilizando siempre ubicado contra ventanillas.  Ingreso a planta aprox 07:52 a:m. Screening de temperatura, identificación de aromas, DDJJ. OK. Duración aprox 1,5´.  Subo al colectivo y vuelvo a colocarme liquido sanitizante. 8:00 Llego a mi puesto de trabajo y sanitizo con rociador de alcohol 70% escritorio, silla, protección sanitaria, otros elementos. Verifico que las ventanas de ingreso a oficina se encuentren abiertas. En oficina se encuentra Eugenia Lombardi, Juan Forlin, OPIP. En todo momento mantengo &gt; 2 mts. Utilizo tapabocas, nariz, mentón. En oficina EHS Victoria Flores, Mauricio Lorenzetti y Camila Galan con quien intercambiamos algunos comentarios de actividades en el día (&gt;2mts, &lt;15 min)
9:00 hs aprox llega Brenda Gioverno, nos mantenemos en escritorios con una posición a un ángulo de 90° dándonos la espalda. 10:00 call COVID19 Argentina (1 hora)
11:00 hs aprox nos reunimos junto con Brenda con comercial de Aire Seguro, realizamos la demostración en sala de reunión. Los 3 con protección en todo momento y manteniendo distancia. La sala se encuentra con la puerta abierta. 13:00 hs Call via Teams con el equipo de EHS L5 y L6 APBU. 14:00 hs busco 2 viandas en comedor para Brenda y para mí, respetando distanciamiento en comedor hasta recibirlas. Almuerzo en puesto de trabajo. 15:00 hs aprox me dirigo al Dpto Medico, converso con Dra para verificar tema vacunación (&gt;2mts, &lt;15 min), solo un momento nos acercamos para verificar listado de vacunados (&lt; 15 min yo con tapabocas y Dra con N95). Luego vuelvo a la oficina. 15:40 hs recorrida por elevador, proyecto obra secadora (sin hablar con nadie), me encuentro con Oscar Chamorro Celda B Sur caminamos hasta oficina (&lt; 15 min – aprox 1,5 mts). 16:10 hs tomo colectivo de regreso respetando distanciamiento, uso de KN95, ventanillas abiertas. Sabado 15/05 – Domingo 16/05 sin contactos con personal de planta. Domingo 16/05 comienzo con congestion nasal fuerte. Lunes 17/05 me levanto 6:20, sigo con congestion nasal, con disminucion del olfato. No me presento a planta a trabajar.
19/05 En la fecha realiza hisopado, resultado Detectable
21/05 Continúa con hiposnia. Pareja e hijos asintomáticos. Se comunicó con 0800 y le refirieron ASPO hasta el 27/05
22/05 Sintomático.
24/05 Asintomático
27/05 Asintomático.
29/05 Asintomático. Alta</t>
  </si>
  <si>
    <t>Walter Fortte (Sospecha Covid#250)</t>
  </si>
  <si>
    <t xml:space="preserve">21/05 Refeire episodios de fiebre. Pareja con pérdida de olfato selectivo. Su hijo con mejoría clínica. El comenzó con picazón de garganta y cefalea, luego sube fiebre. No se realizó hisopado. Su esposa detectable.
22/05 Febril, mejoría leve.
23/05 Refeire dolor de garganta, refiere no le quieren realizar el hisopado.
25/05  Febril. Congestionado. Anosmia.
27/05 Afebril, congestión nasal, cansancio. Refiere comenzó con ATB desde el 26.
30/05 En seguimiento con Swiss Medical. Refiere continuar con pérdida de gusto y olfato. Refiere agiatarse al caminar. Se dan pautas de alarma
02/06 Alta. </t>
  </si>
  <si>
    <t>Centurion Miguel</t>
  </si>
  <si>
    <t xml:space="preserve">19/5 Refiere hisopado el día 05 por presentar sintomatología. Refiere informar su situación a Eduardo. Se sugiere control post Covid a fin de tener chequeo integral. </t>
  </si>
  <si>
    <t>Flores Pedro (Aldana) (Sospecha Covid#251)</t>
  </si>
  <si>
    <t xml:space="preserve">21/05 El día 13/05 se realizó testeo rápido, resultado +. Refirió tos, odinofagia, mialgias, congestión nasal.
Tracing: El martes 12/05/2021, el empleado Pedro Flores, ingresa a la planta Cargill PGSM aproximadamente a las 6:40 horas. Su traslado fue en el transporte de la empresa, que cuenta con una capacidad para 15 personas más el conductor. Una vez ingresado a planta, Pedro Flores, se dirigió a la zona de obradores donde desayunó en el comedor de la empresa (Aldana) en un
tiempo aproximado de quince minutos. El comedor dispone de una capacidad para 4 personas sentándose los ocupantes en dos mesas diferentes y en forma cruzada. Estas mesas cuentan con una barrera física en medio de ellas para cumplimentar con el distanciamiento social. A las 7:30 hs. los empleados Pedro Flores y Marcelo Roulin se dirigen a la planta de extracción para realizar las tareas de colocación de aislación térmica en cañería. Los antes mencionados, permanentemente, cumplimentan con el protocolo respetando el uso de tapa boca y el distanciamiento entre compañeros. Es importante aclarar, que uno de los empleados trabajaba sobre un andamio y el otro le acerca los materiales. A las 12:00 horas, Pedro Flores, se dirigió hacia el comedor de la
empresa Aldana respetando el mismo protocolo que se dispuso para desayunar. A las 13:00 horas, luego del almuerzo, se dirige nuevamente a la planta de extracción C para continuar con sus tareas. Se reitera que en todo momento se cumplimentó con el distanciamiento social y el uso del barbijo obligatorio. A las 16:00 horas, el empleado Pedro Flores, finaliza la jornada
laboral y prosigue a retirarse, de la misma forma que lo hizo para llegar al establecimiento.
25/05 Sin info empresa
27/05 Alta </t>
  </si>
  <si>
    <t>Murillo Sandoval Cristian (Sopecha Covid#252)</t>
  </si>
  <si>
    <t>21/05 Envía constancia de atención por Amce por sintomatología compatible con Covid-19, tos, malestar general. Se indica ASPO. Pendiente toma de muestra.
Tracing:
Paso trazabilidad del caso.
Las ultimas 48hs Murillo vino en colectivo junto con Acosta Oscar y Lionel Andreatta, todos manteniendo distancia y con barbijo puesto.
En el vestuario se cambio junto con Acosta manteniendo la distancia y sacándose el barbijo para ingresar a las duchas.
Compartió puesto de trabajo(volcables) con Acosta y compartió horario de refrigerio con Acosta, Segovia Brenda y Macormick Juan M. ocupando los lugares asignados.
Como detalle a destacar Murillo me comenta que Acosta estuvo con tos durante los últimos días pero niega haber mantenido contacto estrecho
22/05 Sintomático. Hisopado en la fecha. Refiere hija hisopada el 19/05 resultado No detectable.
23/05 Refeire tos y catarro. Resultado pendiente.
24/05 Resultado No detectable
25/05 Refiere tos y catarro. Sin asitencia médica.
26/05 Refiere en tto por enfermedad inculpable. Caso descartado</t>
  </si>
  <si>
    <t>22/05 Lo contacto para informar que llegó el turno para aplicarse la vacuna contra la Covid-19, refiere estado gripal de 48 hs de evolución sin asistencia médica. Sugiero realice la consulta con médico de cabecera u obra social.
23/05 Agrega fiebre, refiere tiene indicado realizarse hisopado. Pendiente.
24/05 Refiere le realizaron Test rápido. Resultado negativo. Debe concurrir a evaluación con su médico.
26/05 Caso descartado, en tto por enfermedad inculpable. Suspende turno vacunación contra la Covid-19</t>
  </si>
  <si>
    <t>Ariotti Evelyn (Sospecha Covid#253)</t>
  </si>
  <si>
    <t>21/05 Informa telefonicamente a las 14 hs aprox Eliseo que Evelyn se retiró por la mañana de planta por referir sintomatología respiratoria y mialgias. Refire se retiró en remisse. No concurrió a evaluación por servicio médico de planta como tampoco recibió asistencia de área protegida incumpliento el protocolo definido por la empresa.
22/05 Envía certificado con Dg de Rinitis agida indicando 48 hs de reposo.
23/05 Informa pérdida de olfato, refiere indicación de hispado. 18:30 aprox comunica realizaron toma de muestra en Sanatorio Parque. Pendiente Resultado.
Me comunico con Eliseo para comentar las novedades. Solicité tracing.
24/05 Resultado Detectable.
27/05 Sintomática.
30/05 Refiere tos, en tto con jarabe y NBZ. Recuperando gusto y olfato
03/06 Alta</t>
  </si>
  <si>
    <t>De Waele Claudio (Sospecha Covid#254)</t>
  </si>
  <si>
    <t>22/05 Refiere se retiró de planta a las 18 hs y 19:52 hs se contacta para informar que tiene fiebre y cefalea.Se le indica sea evaluado por su médico. Palomino debe realizar tracing.
23/05 Refiere se comunicó con 0800 de Prov y le indicaraon hisopado coordinado con Mun San Lorenzo. Pendiete fecha. Refiere continuar con fiebre y cefalea constante. Refiere asistencia con el médico Eduardo Raggio. Pendiente envío de documentación.
24/05 Envía constancia de ASPO desde el 21/05 al 01/06.
25/05 Toma de muestra en la fecha.
30/05 Refiere lumbalgia, decaimiento general. Hasta ayer con nauseas y vómitos.
03/06 Alta epidimiológica. Continua licencia por lumbalgia en estudios.</t>
  </si>
  <si>
    <t>Lopez Esteban (Tork) (Sospecha Covid#255)</t>
  </si>
  <si>
    <t>23/05 El día 22 se retiró de planta previa atención en sector de aislamiento por cuadro de fiebre +39, tos, cefalea y decaimiento general. En la fecha informa EHS de la empresa que será hisopado el día Lunes ya que agregó pérdida selectiva del olfato
27/05 Febril, cefalea, Resultado Pendiente.
31/05 Detectable
02/06 Alta</t>
  </si>
  <si>
    <t>Carrizo Carlos (Sospecha Covid#256)</t>
  </si>
  <si>
    <t>24/05 Refiere que el día 23 comenzó con sintomatología gripal, pérdida de gusto y olfato. Último día laboral 21/05. Refiere informó a su supervisora las novedades. En seguimiento con 0800 de provincia. Pendiente toma de muestra. Refiere continuar con los mismos.
27/05 Detectable
02/06 Asintomático. Probable alta 5/06</t>
  </si>
  <si>
    <t>24/05 Refiere que el domingo 16 su familia comienza con síntomatología. El 21 el decide hisoparse sin presentar síntomas. También se hisopó su pareja. A su hija no se lo indicaron. Refiere que el 22 comenzó con síntomas . En la fecha le informan que el resultado de su testeo es Detectable.
Refiere decaimiento general, fatla de apetito, cansancio.
27/05 Refiere cansancio, agitación, se sugiere contacte a médico de seguimiento
04/06 Sintomático: decaimiento, agitación, adelgazamiento, recupera poco a poco el apetito.
06/06 Refiere control con clinica medica el 07
08/06 Mejoría. Pendiente alta
09/06 Alta epidemiológica</t>
  </si>
  <si>
    <t>Sosa Facundo (Tork) (Sospecha Covid#257)</t>
  </si>
  <si>
    <t>24/05 Mail de Rodriguez Roldando:
Se comunicó en la madrugada Luis Sosa dando aviso que tenia dolor de garganta por lo que se ausentaría hoy hasta que lo revisen. Se comunicara con la empresa Tork para realizar los estudios correspondientes y nos avisará. Luis estaría de 6 a 14 esta semana y trabajó de noche la semana pasada, el turno que estaba con él ahora se encuentra de backup. Toda la semana se manejó en su propio vehículo y trabajo solo en la garita de cupeo 2.
25/05 Sintomático. Refiere hisopado el 28/05
27/05 Caso descartado. Dg. Faringitis Pultacea</t>
  </si>
  <si>
    <t>Oviedo Eduardo (Tork) (Sospecha Covid#258)</t>
  </si>
  <si>
    <t>26/05 El 22 fué asistido en planta por presentar tos, odinofagia y cefalea, se indocó se retire del complejo y concurra a consulta con médico de cabecera. En la fecha la empresa informa que será testeado en la fecha.
27/05 Pendiente resultado. Refire catarro y picazón de garganta.
01/06 Alta epidemiológica</t>
  </si>
  <si>
    <t>Gorosito Hector (Sospecha Covid#259)</t>
  </si>
  <si>
    <t>26/05 Mail de Jaquelina:
En el día de ayer 25/05/2021 por horas de la tarde recibo un mensaje del colaborador Gorosito Héctor, que manifestaba en el día de la fecha síntomas compatibles con covid-19 como tos y picazón de garganta, por lo cual se aislaba preventivamente el día de hoy, comprometiéndose a dar aviso a servicio médico para saber cómo proseguir al respecto.
Realizando trazabilidad el colaborador no ha incumplido protocolo dentro del ámbito laboral los días de asistencia al complejo. Comunica que en su familia ningún miembro presenta algún otro síntoma compatible con covid 19, siendo él el único hasta el momento. El ultimo día de asistencia de Gorosito ha sido el día lunes 24/05 en el turno de 6 a 14 hs.
Lo contacté y envió constancia de antención donde el Dg era Sinusitis, continúa sintomático. Reevaluación en 24 hs.
27/05 Febril, tos, catarro, le realizaron test rápido, Detectable.
02/06 Internado en Hosp Timbúes por saturación 84%
03/06 Descompensación sat 78% luego de varias gestiones es derivado a Hospital Italiano
08/06 Desde ayer con oxigeno por bigotera a demanda. Ayer realizaron Rx pendiente resultado.
11/06 Alta sanatorial.  Sintomático
16/06 Buena evolucion y respuesta al tratamiento. Asintomatico y resposo domiciliario.
01/07 Alta Epidemiológica. Continúa licencia por controles post covid</t>
  </si>
  <si>
    <t>Blando Gaston (Sospecha Covid#260)</t>
  </si>
  <si>
    <t>27/05 Refiere el 26 por la noche comenzar con fiebre, refiere activar el 0800 y le indicaron hisopado. Pendiente toma de muestra.
30/05 Sintomático. Toma de muestra 01/06
01/06 Toma de muestra en la fecha. Refiere mialgias y cefalea
02/06 Detectable. También su pareja e hijo mayor. ASPO 09/06
04/06 No responde llamada.
08/06 Cefalea, anosmia y disguesia intermitente, en seguimiento con Catalina
13/06 Refiere mejoría clinica. Pendiente alta
14/06 Alta epidemiologica</t>
  </si>
  <si>
    <t>Toledo Jesus (Sospecha Covid#261)</t>
  </si>
  <si>
    <t>27/05 Mail de Sanchez:
Buenas tardes, hoy a las 5:34hs se comunicó telefónicamente Jesús Toledo para avisarme que se despertó sin olfato ni gusto. Favor de mantenernos al tanto de la evolución de los síntomas.
Refiere en seguimiento por obra social. Pendiente toma de muestra.
28/05 Toma de muestra en la fecha.
29/05 Detectable
03/06 Asintomático, fin de ASPO 05/06
04/06 Presenta certificado indicando reposo hasta el 09/06 inclusive. reintegro 10/06. No reposnde llamado.
08/06 Mejoría sintomática. Lunes 14/06 control con CM y Neumo.
10/06 Informa que se reintegró el 10</t>
  </si>
  <si>
    <t>Cisneros Jorge (Sospecha Covid#263)</t>
  </si>
  <si>
    <t>27/05 mail de Sanchez:
Hoy Jorge se comunico  con el servicio de salud ocupacional y luego con nosotros informando que tiene síntomas compatibles con covid 19, ya le recomendaron que se realice el hisopado.
Jorge el día martes estuvo trabajando con Puntunet Hugo, Ponce de Leon Leonardo y Farias Flavio.
Cabe destacar que la persona refiere que en todo momento respetaron los protocolos vigentes
28/05 Sintomático
29/05 Envía documentación. Pendiente toma de muestra
30/05 Sintomático. Pendiente toma de muestra
01/06 Toma de muestra 02/06
02/06 Se realiza hisopado, pendiente resultado.
04/06 Detectable. Refiere diarrea, nauseas, dolor abdominal y pérdida de gusto. Refiere su esposa sintomática. Se dan pautas de alarma. (Videollamada con SM interno)
08/06 Mejoría sintomática. Pendiente alta
12/06 Alta epidemiológica. Asintomático</t>
  </si>
  <si>
    <t>Silvestre Emanuel (Sospecha Covid#264)</t>
  </si>
  <si>
    <t>28/05 No se le permite el ingreso a planta por presentar sintomatología compatible con Covid.
Envía ficha epidemiológica: En la misma refiere COMIEZO PRIMER SINTOMA 25/05! Tiene pedido de testeo.
31/05 Testeo rápido Negativo.
01/06 Control con clinica médica solicitan hisopado.
02/06 Se realiza hisopado. Resultado pendiente.
03/06 Caso descartado. No detectable. Reintegro en la fecha</t>
  </si>
  <si>
    <t>Carrizo Alfredo (Sospecha Covid#265)</t>
  </si>
  <si>
    <t>28/05 Mail de Sanchez: Buenos días, se comunicó Carrizo Alfredo para avisarme que se levantó con dolor de cuerpo y malestar general.
Contactado Alfredo refiere Cefalea, escalofios, dolor de cuerpo. Refiere asistencia por intermedio de Swiss, indicaron ASPO y toma de muestra
30/05 Sintomático, pendiente toma de muestra
01/06 Sintomático. Se hisopa el 02/06 a las 09:30
04/06 Caso descartado. Continúa tratamiento por enfermead inculpable</t>
  </si>
  <si>
    <t>Herrmann Bruno (Sospecha Covid#266)</t>
  </si>
  <si>
    <t>28/05 Informa tiene fiebre, tos, mialgias. Asistido por Swiss, tiene indicado hisopado.
29/05 Sintomático
30/05 Sintomático. Toma de muestra 31/05
01/01 Resultado Detectable. Refiere lumbalgia, dolor de garganta, fiebre, decaimiento general
04/06 Sintomático: fiebre, decaimiento general.
08/06 Segundo día sin fiebre. En seguimiento con Swiss
11/06 Alta epidemiológica. Asintomático</t>
  </si>
  <si>
    <t>Mañalich Eric (Sospecha Covid#267)</t>
  </si>
  <si>
    <t xml:space="preserve">28/05 Evaluado en consultorio de planta, refiere congestión nasal de 24 hs de evolución, NO reportada el momento de ingreso a planta. A las 09:30 hs agrega tos y odinofagia. Se retira de planta.
Por la tarde envía contancia de ASPO y reevaluación el 30/05
30/05 Sintomático, rinitis, odinofagia, tos. Le indican hisopado. Pendiente toma de muestra
02/06 Resultado No detectable. Caso descartado. </t>
  </si>
  <si>
    <t xml:space="preserve">31/05 Refiere su esposa concurrió a testeo organizado por la municipalidad de san lorenzo, el resultado del test rápido fue Detectable. Santigo comenzó con tos y cefalea, asitido por Swiss Medical indican hisopado.
01/06 Toma de muestra
02/06 Detectable. Refiere lumbalgia, tos, dolor de garganta y episodios febriles, en seguimiento con médico de Swiss.
04/06 Sintomático: sin gusto y olfato, tos, congestión
Alta epidemiologica 08/06 reintegro 09/06 </t>
  </si>
  <si>
    <t>Lucia Dario (Sospecha Covid#268)</t>
  </si>
  <si>
    <t>31/05 Se comuncia para informar que debería permanecer aislado porque su pareja comenzó con síntomatología (tos, cefalea, congestión), inicio de síntomas 30/05, tiene indicado hisopado.
Tracing:
Refiere respetar el protocolo en planta. Último día laboral 31/05
03/06 Resultado Detectable
04/06 No responde llamada.
10/06 Asintomático. Alta</t>
  </si>
  <si>
    <t>Zapata Alberto (Sospecha Covid#269)</t>
  </si>
  <si>
    <t>04/06 Se retiró el 01/06 de planta por presentar patología respiratorio. En la fecha informa que le realizaron hisopado. Resultado pendiente
06/06 Refiere no Detectable nuevo control 07/06 a las 11:30 hs
07/06 Caso descartado</t>
  </si>
  <si>
    <t>Sanchez Agustina (Sospecha Covid#270)</t>
  </si>
  <si>
    <t>05/06 Refiere el día 04 se retiró a las 06 de planta. A las 21:11 hs envía mensaje a SM informando que comenzó con sintomatología, consultó a médico por OS y le indicaron hisoparse. Refiere comunicó a Fer Acosta.
Tracing: Refiere ingreo/egreso en micro de empresa. Uso permanete de barbijo, sólo retió para almorzar. Uso de EPP Covid. Compañeros de turno Galloso y Dadamo.
Fecha de inicio de síntomas coincide con fecha de notificación a empleador.
06/06 Refiere fiebre, a la espera de hisopado.
08/06 Toma de muestra 09/06
10/06 Detectable
15/06 Buena evolucion, 72hs asintomatica, posiblemente alta 16/06
16/06 Alta epidemiológica, empleada asintomática</t>
  </si>
  <si>
    <t>Staiolo Eliana (Sospecha Covid#271)</t>
  </si>
  <si>
    <t>Mail de Bartoleschi: Se comunico Eliana avisando que no se presenta hoy a trabajar en su turno 14 a 22hs
Motivo; manifiesta estado gripal. Inicio de síntomas 07.
Asistida por Swiss indican ASPO preventivo y reevaluación. En la fecha comunican que por continuar con síntomas deberá realizarse hisopado.
12/06 Detectable. Sintomática
16/06 Continua sintomatica, refiere cefalea intensa, nauseas y mialgias generalizadas.
23/06 Sintomatica, tiene alta epidemiologica. El viernes control medico
26/06 Comenzó con antibióticos. Se sugiere realice chequeos post covid
27/06 Refiere cansancio y agitación. A la espera de alta epidemiológica.
28/06 Alta epidemiologica en la fecha. Continua con seguimiento medico por sintomatologia</t>
  </si>
  <si>
    <t>Prato Juan (Sospecha Covid#272)</t>
  </si>
  <si>
    <t>09 Contacto estrecho caso sospechoso, suegro. Suegra detectable. Él asintomático. Fecha contacto 07/06.
Tracing: último día laboral 03/06
13/06 Asintomático
17/06 Alta medica en el dia de la fecha</t>
  </si>
  <si>
    <t>Arnolfo Mario (Solpower) (Sospecha Covid#273)</t>
  </si>
  <si>
    <t>09/06 Mail de Mmaldonado:
El día de la fecha se comunica Mario Arnolfo de la empresa SOLPOWER informado que no tiene gusto ni olfato.
Mario está en nuestro grupo de mantenimiento del puerto (personal por administración). Se hizo la trazabilidad y no se incumplió en ningún momento el protocolo.
Mail de la Empresa:
Me dirijo a ustedes con el fin de informar sobre el ausentismo del Sr. ARNOLFO MARIO. En el día de hoy 9/6/2021 al rededor de las 7 am, el Sr. Mario Arnolfo, se comunica con el dueño de la firma Sol Power, (Juan Jose Ceballos), avisando de que se había levantado para venir a trabajar y se da cuenta en su casa de que no tenia sentido del gusto y olfato. Por lo que se le exige quedarse aislado y esperar a realizar el isopado correspondiente.  Tomamos la medida de avisarle al supervisor de Cargill con quien estaba trabajando para ponerlo al tanto de la situación.
Esta misma tarde, le van a realizar el isopado y los mantendremos al tanto de los resultados.
A la brevedad  enviaremos el seguimiento de las actividades realizadas por el operario días anteriores.
Por la tarde informa se realizó test rápido, resultado Detectable.
24/06 Alta epidemiológica</t>
  </si>
  <si>
    <t>Ortega Fabian</t>
  </si>
  <si>
    <t>10/06 Comienza baja por patología de riesgo
22/09 Se reintegra 23/09</t>
  </si>
  <si>
    <t>Muller Lucas (Solpower) (Sospecha Covid#274)</t>
  </si>
  <si>
    <t>08/06/21 INFORMA CONTRATISTA VÍA MAIL QUE EL EMPLEADO (ÚLTIMO DÍA TRABAJADO 02/06/21) EL DÍA 03/06/21 SE AUSENTÓ POR SÍNTOMAS, EL DÍA 04/06/21 REALIZA PCR CON RESULTADO DETECTABLE. TRACING REALIZADO NO ARROJA DATOS DE RELEVANCIA. LA EMPRESA NO CUMPLE PROTOCOLOS EN CUANTO A PROCEDIMIENTOS PARA REPORTAR LOS CAOS SEN TIEMPO Y FORMA
24/06 Solicito status a la empresa, envía Alta Epidemiológica con fecha 17</t>
  </si>
  <si>
    <t>Castro Maria (Salud Ocupacional) (Sospecha Covid#275)</t>
  </si>
  <si>
    <t>11/06 Durante un chequeo de rutina (testeo rápido) que se realizan en el Centro de Salud donde trabaja María, el resultado de la prueba rápida fué Detectable, luego confirmaron con una segunda prueba. María tiene esquema completo de vacunación contra la COVID-19 con dosis de Sputnik V. Refiere no presentar síntomas, sólo cansancio, normal según refiere, por el estres de la pandemia.
El tracing no arroja datos relevantes, último día laboral 09/06 en Playa Externa.
13/06 Refiere leve agitación al caminar.
16/06 el dia 15/06 comienza tratamiento con antibioticos, refiere mejoria sintomatica.
23/06 Buena evolucion
24/06 Alta epidemiologica.</t>
  </si>
  <si>
    <t>12/06 El día 12 un delegado sindical me pone en conocimiento que el colaborador se encontraba internado por cuadro Covid-19.
Me pongo en contacto con la familia y alrededor de las 20:20 logro entablar comunicación con su pareja.
Refiere que el día miércoles 09/06 requirió internación por presentar dificultad respiratoria y hasta el día sábado al mediodía permaneció en sala común del Sanatorio Parque. Posteriormente comenzó a descompensarse por lo que requirió el pase a UTI urgente, le colocan AMR. Informó, además, que estaba cursando Covid-19. 
13/06 El parte médico de la fecha: continúa con AMR con el máximo permitido de oxígeno, se lo coloca en decúbito prono. Informan que presenta neumonía bilateral severa, con ATB. Cardiológicamente compensado. 
Colaborador de 64 años con patología de base EPOC y HTA. Tiene esquema completo de vacunación contra la COVID-19, le aplicaron Sinopharm (1° dosis 14/04/21 – 2° dosis 17/05/21)
16/04  Continia con asistencia respiratoria, posicionado de cubito dorsal. Cardiologicamente compensado, sin cambios en las ultimas 48 hs.
17/06 Continúa estable, afebril, luego 7 días de antibioticoterapia se suspenden los mismos (los cultivos que realizaron dan negativo). La función renal esta movida, se evidencia una falla renal leve. La oxigenación se encuentra estable (180 PSI), tolera la posición decúbito dorsal. Se comienza a suspender sedación. Sigue con asistencia respiratoria mecánica.
18/07 No fue eficiente la mecánica respiratoria al bajar la sedación,  por lo que indicaron nuevamente el bloqueo y ARM. Hasta este mediodía estable.
19/06 Permanece sedado, con una leve mejoría respecto a la oxigenación, sin embargo continúa con ARM. El día de ayer, por la tarde, hizo registros de fiebre, refieren infección bacteriana sobreagregada (los últimos cultivos evidenciaron gérmenes), comienza antibioticoterapia específica por 48 hs. Presión arterial normal, diuresis (orina) dentro de los parámetros esperables, los análisis de la función renal mantiene valores dentro de los normales.
21/06 “Nuevamente fue pronado para mejorar oxigenación, el resto sin cambios”.
22/06 Paciente bajo ARM, progresa insuficiencia renal, signos de infección agregada.
23/06 Evolución desfavorable. ARM, decúbito prono, afebril. Desmejora función renal, aún sin criterio de diálisis
24/06 Lamentablemente VM no evoluciona satisfactoriamente. No se evidencia progreso en cuanto a su función respiratoria, por lo que estiman que en breve requerirá traqueostomía para continuar vinculado al respirador. Tampoco progresa su cuadro renal, por lo que no se descarta la posibilidad de dializarlo.
25/06 Lamentamos informar el fallecimiento de nuestro colaborador ocurrido en la fecha.</t>
  </si>
  <si>
    <t>Buratti Alejandro (Sospecha Covid#276)</t>
  </si>
  <si>
    <t>14/06 El dia 12/06 informo que no se presento a trabajar por tener sintomatologia respiratoria, asistido por obra social, se le indica 48hs de reposo. Hoy fue reevaluado agrego sintomatologia covid-19, indican toma de muestra.
15/06 Hisopado el dia 14/06, resultado detectable. Paciente sintomatico
23/06 Comienza fisiokinesioterapia respiratoria.
25/06 Tos. Realiza chequeos post covid en Sanatorio Parque. El día Lunes 28 comienza kinesiología pulmonar.
28/06 Alta epidemiológica. Continúa tratamiento sintomatológico</t>
  </si>
  <si>
    <t>Felipe Miguel (Sospecha Covid#277)</t>
  </si>
  <si>
    <t>15/06 Mail de Aconcina:
El día de ayer 14/06  y hoy 15/06 el operador Miguel Felipe no asiste a trabajar por cuestiones de salud.
Por la tarde informa que tiene pendiente toma de muestra. En seguimiento con 0800 de Prov
20/06 Caso descartado</t>
  </si>
  <si>
    <t>Leguizamon Victor (Sospecha Covid#278)</t>
  </si>
  <si>
    <t>15/06 Mail de Kaffmann:  la esposa de Leguizamon fue a hacerse un test de anticuerpos hoy a la mañana y además por control le hicieron un test rápido del cual dio COVID+, por lo que se procede a su aislamiento. Ambos están asintomáticos
16/06 El y toda su familia continua asintomatica, envia documentacion de aislamiento por 10 dias desde el 14/06. Seguimiento realizado por obra social
27/06 Alta 28/06</t>
  </si>
  <si>
    <t>Vega Gonzalez Francisco (Izuco) (Sospecha Covid#279)</t>
  </si>
  <si>
    <t>15/06 Asistido en horas del mediodía en SM por presentar patología respiratoria, se sugiere retire de planta y evaluación por su médico o médico laboral de la empresa.
Mail A. Cavagna de empresa:
En el día de la fecha, ante el malestar y congestión nasal del Operario Vega Francisco, decidimos cortar las tareas esperando a ver su evolución. Por el momento presenta síntomas de congestión y será hisopado en la tarde, quedando aislado el mismo.
Ante su sintomatología, afirma no haber roto el protocolo y siempre trabajando con distanciamiento social. Su compañero de trabajos del día de hoy fue el señor Hugo Barrios pero no se lo puede considerar contacto estrecho porque realizaban tareas a distancia con los EPPs correspondientes, como referencia de la charla sobre actuación COVID19 no tenemos contactos estrechos de este paciente sospechoso.
Dentro de la obra, este operario se dirigió del obrador al Lactario y luego al centro médico siendo aislado, no se le permitió ir a almorzar. No tuvo contacto estrecho con demás personas de la cuadrilla.
Su traslado es en traffic y se realiza según los protocolos vigentes, con asientos escalonados, ventanillas bajas y barbijo colocado.
EL regreso se realizó con la contratación de un remise para el traslado individual de este operario</t>
  </si>
  <si>
    <t>Muñoz Ariel (Sospecha Covid#280)</t>
  </si>
  <si>
    <t>16/06 Realiza toma de muestra PCR
18/06 No detectable. Caso cerrado</t>
  </si>
  <si>
    <t>Valentin Paulo (Sospecha Covid#281)</t>
  </si>
  <si>
    <t>16/06 Contacto estrecho con caso confirmado (padre)
19/06 Padre Afebril, sat 93-95. Tos, buena tolerancia a los alimentos.
20/06 padre Sat 85-89 se sugiere reevaluación con médico tratante.
21/06 Padre agrega Neumonía (izq), comienza con antibioticoterapia. Refieren internacion domiciliaria.
22/06 Padre Sintomático
24/06 Indican oxigenoterapia a su padre.
23/06 Asintomatico ultimas 72 horas.
26/06 En la fecha internan en Sanatorio Delta por desmejería clínica. Refieren Sat 80%
27/06 Neumonía bilateral. Realizan tratamiento con corticoides y antibióticos. Sat. 60% que sube a 90% con oxígeno por máscara. Lúcido, orientado en tiempo y espacio. Autorizan visita de familiares</t>
  </si>
  <si>
    <t>Logistica</t>
  </si>
  <si>
    <t>Moroni Nicolas (Sysma) (Sospecha Covid#282)</t>
  </si>
  <si>
    <t>23/06 El dia de ayer en el complejo Cargill APS cerca de las 14:00 pm,  percibí una molestia repentina en la espalda con lo cual me acerco junto a mi supervisor de Cargill APS  Daniel Rodriguez al servicio médico de planta. Me asiste  una médica de turno y acude a tomarme la temperatura corporal con termómetro de mercurio, en ese momento la misma estaba en  37° . Cabe destacar que recién salía de almorzar y estaba con ropa de abrigo.
Por este motivo se toma una decisión por parte del servicio médico de planta de aislarme preventivamente por 72 hs.
Al llegar a mi domicilio acudo a mi cobertura médica prepaga para una revisión médica en el mismo. (No pueden realizar certificado de reposo de 72 hs solicitado por planta.)
 Adjunto constancia médica donde diagnóstica solo una contractura muscular. 
Hasta el momento no presento ningún síntoma compatible con covid-19. Temperatura corporal normal 36,6° / 36,7° tanto de día como de noche y dolor de espalda mucho más leve que ayer
27/06 Control con médico tratante 29/06
29/06 Alta. Caso descartado</t>
  </si>
  <si>
    <t>23/06 El dia de ayer en el complejo Cargill APS cerca de las 14:00 pm,  percibí una molestia repentina en la espalda con lo cual me acerco junto a mi supervisor de Cargill APS  Daniel Rodriguez al servicio médico de planta. Me asiste  una médica de turno y acude a tomarme la temperatura corporal con termómetro de mercurio, en ese momento la misma estaba en  37° . Cabe destacar que recién salía de almorzar y estaba con ropa de abrigo.
Por este motivo se toma una decisión por parte del servicio médico de planta de aislarme preventivamente por 72 hs.
Al llegar a mi domicilio acudo a mi cobertura médica prepaga para una revisión médica en el mismo. (No pueden realizar certificado de reposo de 72 hs solicitado por planta.)
 Adjunto constancia médica donde diagnóstica solo una contractura muscular.
Hasta el momento no presento ningún síntoma compatible con covid-19. Temperatura corporal normal 36,6° / 36,7° tanto de día como de noche y dolor de espalda mucho más leve que ayer
27/06 Control con médico tratante 29/06
29/06 Alta. Caso descartado</t>
  </si>
  <si>
    <t>Comisso Fernando (Sospecha Covid#283)</t>
  </si>
  <si>
    <t>23/06 Mail de Raffaelli: Se comunicó a nuestro servicio informando que su hijo (conviviente) presentó afección gastrointestinal, asiste para atención y le indican toma de muestra para PCR. Empleado asintomático, se indica aislamiento preventivo.
Mail de Concina: Se comunicó Fernando Comisso vía telefónica y comento que el día de hoy fue al dispensario de Ricardone,  por presentar síntomas el hijo.,
El médico tratante le recomienda aislamiento y le recetan una orden de hisopado. Por tal motivo él no se va a presentar a trabajar el día de hoy y  se comunicara con salud ocupacional.
Se le realizo el tracing: Fernando comenta que trabajo el día de ayer de 06 a 18hs ., al llegar a la empresa dejó sus pertenencias en sala de secadora y luego se dirigió al muelle Arauco donde cumplió toda su jornada., comento que en ningún momento hubo  desvíos  de su parte.
28/06 Alta para turno y tarea</t>
  </si>
  <si>
    <t>Saucedo Carlos (Sospecha Covid#284)</t>
  </si>
  <si>
    <t>24/06 Informa pareja con síntomas. Refiere contacto con caso detectable
25/06 No responde llamado 28/06/21 reintegro, caso desestimado</t>
  </si>
  <si>
    <t>Pereyra Rodolfo</t>
  </si>
  <si>
    <t>24/06 Presenta certificado médico que informa diagnostico dentro de grupo de riesgo según DNU. Baja a partir de la fecha.
26/09 Reintegro 27/09</t>
  </si>
  <si>
    <t>Mendoza Fabian (Sospecha Covid#285)</t>
  </si>
  <si>
    <t>25/06 Mail de Fortte:
Hoy se comunicó Fabián indicando que presenta algún síntoma que podría ser compatible con Covid. Quedó notificado el departamento médico. Los datos para la trazabilidad son: trabajó lunes y martes de 6:00 a 18:00hs en el puesto de preparación A solo. Utilizó como medio de transporte el colectivo de planta respetando distanciamiento y uso correcto del tapabocas.
27/06 Refiere tos, congestión. Pendiente resultado hisopado.
30/06 No detectable. Nuevo control 02/07
02/07 Caso descartado. Presenta alta médica</t>
  </si>
  <si>
    <t>Pereira Agustin (Sospecha Covid #286)</t>
  </si>
  <si>
    <t xml:space="preserve">27/06/21 Padre conviviente con síntomas realiza PCR. 28/06/21 Padre detectable, empleado asintomático
28/06 Padre Detectable
02/07 Asintomatico
08/07 Asintomatico, padres sintomaticos
10/07 Asintomático. Alta </t>
  </si>
  <si>
    <t>Melina Lingua (Gran Bai) (Sospecha Covid#287)</t>
  </si>
  <si>
    <t>30/06 Informa la empresa que la pareja de Lingua comienza con síntomas por lo que deciden preventivamente aislarla.
Melina se encuentra asintomática. Tracing sin datos relevantes.
01/07 Indican toma de muestra. Lingua asintomática.
03/07 resultado detectable (a su pareja).
04/07 Lingua asintomática. Pareja sintomático
11/07 Asintomática. A la espera de alta.
12/07 Asintomática. Alta epidemiológica.</t>
  </si>
  <si>
    <t>Barrionuevo Alejandro (Tork) (Sospecha Covid#288)</t>
  </si>
  <si>
    <t>30/06 Mail de EHS de TORK del día 29/06 - Informamos que el Sr Barrionuevo Alejandro quien realiza tareas como supervisor para el área de intendencia no se presentó en el día de ayer a realizar labores normales. Hoy nos comunicamos y pudimos derivarlo al médico laboral quien recomendó realizar un hisopado ya que cuenta con molestias en la zona de garganta.
Además comunicamos a ustedes que su ultimo día laboral fue el día Viernes 25/06.
01/07 Resultado Detectable
02/07 Trazabilidad de Barrionuevo Alejandro.:
El jueves 24/06/21   ingresa a planta a las 6:45 am aproximadamente. Su traslado hasta la fábrica fue en su vehículo propio, se trasladó solo, usando el barbijo correspondiente.
Ingreso a planta y dejo sus pertenencias en el obrador/ oficina con el que cuenta de manera exclusiva para él y el técnico en HYS. Posteriormente se dirigió hasta el sector de apertura de permisos de trabajo donde se reportó con la Srita. Lucina Calvo.
Todo el personal con barbijos puestos.
Luego se dirigió a entregar el permiso de trabajo al personal en el área de Playa Interna y procedió a retirarse nuevamente a desayunar en el obrador de Tork.
Aproximadamente a las 10:30 de la mañana se acercó nuevamente al frente de trabajo donde sobre una mesa dejo los recibos de sueldo y una nota informativa sobre covid que se le entrego al personal de Tork.
Luego se retiró para aguardar en el obrador el horario del almuerzo con quien compartió el obrador, respetando las distancias, con el técnico en HYS Eric Mure.
14hs Realiza la recorrida del frente de trabajo y volvió al obrador hasta el horario de salida 16hs retirándose solo en su vehículo personal a realizar trámites personales en el centro de San Lorenzo.
Viernes 25/06/2021.
El Sr Barrionuevo se traslada nuevamente solo en su vehículo personal hasta la planta.
Realiza la apertura del permiso de trabajo para el personal que sigue en tareas en el comedor de Playa interna.
Procede a retirarse a desayunar y aproximadamente a las 10:30 se encuentra con Luciana para realizar una recorrida por la playa externa para ver posibles trabajos.
Concluyendo el recorrido  el Sr Barrionuevo queda en el Sr de obradores aguardando el almuerzo.
Realiza una recorrida por el frente de trabajo aproximadamente a las 14 hs y se retira al finalizar la jornada a las 15hs.
Comienza con malestar en la garganta el día Sábado por la tarde noche.
12/07 Alta</t>
  </si>
  <si>
    <t>Baez Nestor</t>
  </si>
  <si>
    <t>1/7 Sale de LEI entra en DNU</t>
  </si>
  <si>
    <t>Rosales Mauro (Sospecha Covid#289)</t>
  </si>
  <si>
    <t>01/07 Mail de Palomino:
Hoy se comunicó Rosales Mauro Indicando que presenta dolor de cabeza y congestión. Los datos para la trazabilidad son: trabajó miércoles de 18:00 a 06:00hs en el puesto de extracción C solo. Utilizó como medio de transporte su vehículo  no teniendo contacto estrecho con nadie y uso correcto del tapabocas.
03/07 Sintomático, hijos convivientes también.
04/07 Turno para hisopado Martes en FLB
07/07 No detectable
11/07 Alta. Caso descartado</t>
  </si>
  <si>
    <t>Gamboa Raul (Sospecha Covid#290)</t>
  </si>
  <si>
    <t>07/07 Resultado Detectable
Mail de Acosta: El Lunes 5  Raúl Se comunicó Durante la tarde, que tenia dolor de cuerpo, Se realiza la trazabilidad  ya que trabajó el fin de semana de 06-18 hs, informando que estuvo solo operando en extracción, y que no tuvo contacto estrecho con ningún compañero, sin romper el protocolo. Raúl se comunicó con el dto. medico para informar su estado. ingresa/egresa en su vehículo junto a Piazza, ambos respetando protocolo (barbijo y posición en vehiculo)
Entiendo que no hay necesidad de aislar otra persona
09/07 Sintomático. (anosmia-tos)
13/07 Tos y anosmia
15/07 Asintomstico, solo anosmia.
16/07 Refeire mejoría clínica. Afebril. Recuperando olfato.
18/07 Asintomático
19/07 Alta medica</t>
  </si>
  <si>
    <t>Schneider Walter (Sospecha Covid#291)</t>
  </si>
  <si>
    <t>05/07 Mail de Raffaelli: Informa que sus hijos comenzaron con tos y secreción el día sábado y que su pediatra descartó Covid (no cuenta con documental para objetivarlo) También refiere el empleado leve disfonía y tos, consultando si debe presentarse a trabajar…..Por supuesto, se dieron las indicaciones correspondientes.
11/07 Caso descartado. Alta médica</t>
  </si>
  <si>
    <t>Sosa Marcos (Tork) (Sospecha Covid#292)</t>
  </si>
  <si>
    <t>06/07 Mail empres: Informamos que hoy a las 10:30 aproximadamente de la mañana el Sr Sosa Marcos nos informo que se encuentra con tos y secreciones, por ende, no se presentó  a sus tareas normales en el grupo del Sr German Montenegro en vuestra planta. El mismo es de Barrancas y solicito un turno en el camión sanitario que se encuentra ahí para realizar un hisopado hoy en la tarde.
Comenzaremos el seguimiento con nuestro medico laboral y ya fue solicitada la trazabilidad de las ultimas 48hs al colaborador.
07/07 MAil empresa:  Informamos que el SR Sosa Marcos dio positivo covid.
Detallo la trazabilidad de las ultimas 48 hs:
El día Domingo 4/07 no realizo labores en planta.
El día Lunes 05/07:
El lunes viajo en un auto con un compañero (Alfredo Pereira) UNO ADELANTE Y OTRO ATRAS,LOS 2 CON BARBIJO,OBLICUO,RESPETANDO EL PROTOCOLO.
Ingreso a la portería a las 7:30hs,sin ningún síntoma, marco y paso normalmente.
Se dirigió a su sector de trabajo respetando el distanciamiento y con elementos de epp y barbijo, trabajo con su compañero Esteban Lopez esa jornada.  Respetando la distancia con los respectivos cuidados.
A las 12:10 hs fue a comer al comedor de planta con todos sus compañeros y también respetando distanciamiento y desinfección de manos antes de entrar, comió y. después volvió normalmente al obrador a las 12:30 hasta. Luego del descanso volvió a trabajar  a las 13:00hs. Se dirigió al lugar de trabajo hasta el horario del fin del día laboral(15:15)hs.
Estuvo 10 minutos en el "fumadero"( solo y siempre respetando el distanciamiento)y de ahí se dirigió solo al vestuario a bañarse a las 15:25 hs.
Se retiro en el auto con el compañero con el q había venido(3:50)hs aproximadamente sin ningún síntoma alguno.
Al llegar a su casa como normalmente (17hs) aprox y a las 18:30 hs levanto fiebre
16/07 Alta</t>
  </si>
  <si>
    <t>Lenarduzzi Gabriel (Sospecha Covid#293)</t>
  </si>
  <si>
    <t xml:space="preserve">06/07 Realizo consulta con SMG y se le indica aislamiento con toma de muestra para pcr
08/07 Detectable
Mail Matuzzi: Su último día de trabajo fue el 5-7 después de su ausencia por la intervención quirúrgica
El día 5 estuvo en el turno de 10 a 22
No tuvo contacto estrecho con ninguno de los compañeros
La permanencia en el contenedor fue siempre con barbijo y con ventilación cruzada
Durante el día en los diferentes traslados con la camioneta no tuvo que transportar a ningún colaborador.
11/07 Sintomático
13/07 El dia de ayer fue asistido por medico a domicilio quien diagnostica bronquitis y medica con dexametasona y claritromicina
15/07 Mejoria clinica.
17/07 El 18 concurre a control con clínico
19/07 Alta </t>
  </si>
  <si>
    <t>Muñoz Ariel (Sospecha Covid#294)</t>
  </si>
  <si>
    <t>07/07 Mail de Raffaelli: Informa en la fecha que comenzó con síntomas Se aguarda evaluación con su médico.
Según el certificado de aislamiento, comenzó con síntomas el 05/07 por lo que indican aislamient hasta el 15/07
09/07 Toma de muestra
11/07 No detectable
13/07 Mejoria sintomatica, solo tos
14/07 Asintomatico
15/07 Asintomatico, alta el dia de mañana</t>
  </si>
  <si>
    <t>Moroni Nicolas (Sysma) (Sospecha Covid#295)</t>
  </si>
  <si>
    <t>08/07 Mail contratista: En el día de hoy Nicolas Moroni dio Covid Positivo el mismo se encuentra aislado desde ayer. El último día que asistió a planta fue el día martes, siempre respetando protocolos de distanciamiento y uso de NK95.
Trazabilidad de Nicolás Moroni:
05/07/21 ingresa a planta a las 08:00 am aproximadamente. Me traslado hasta la fábrica en automóvil propio de la empresa Gestión Sysma, con Sofía Medina usando el barbijo
kN95 y con ventanillas semi abiertas. Ingreso a planta y dejo sus pertenencias en su escritorio en la oficina de ingeniería. Luego a las 8:30 am se dirige a ver los frentes de trabajos que tiene proyecto:
• obra planta tratamiento de efluentes contratistas (SG – OSTOICH) • Descargadero de aceite (SOL POWER) • Celda 3 Y 5 Montaje de bandejas y soportes (ELECTROLUZ) Siempre manteniendo distanciamiento y usando barbijo KN95. Luego a las 14:00 pm, se dirige al comedor de planta con sus compañeros de trabajo Guillermo Uviedo y Matías Altamirano donde se sientan en las mesas para 3 personas que cuentan, con barreras físicas (acrílico). Siempre manteniendo el distanciamiento y usando barbijo KN95. Después de almorzar se dirige a los demás frentes de trabajo de proyecto: • Descargadero de aceite (SOL POWER) • Celda 3 Y 5 Montaje de bandejas y soportes (ELECTROLUZ) • Desagüe pluvial norte (MARELLI) • obra planta tratamiento de efluentes contratistas (SG – OSTOICH) Siempre manteniendo distanciamiento y usando barbijo KN95. A las 16:50 pm se dirige a las oficinas de ingeniería donde tomo sus pertenencias y se retira de  planta por cuenta propia con automóvil de la empresa Gestión Sysma con Sofía Medina, usando barbijo KN95 y manteniendo ventanillas semi abiertas.
06/07/21 ingresa a planta a las 08:00 am aproximadamente. Su traslado hasta la fábrica fue en automóvil propio de la empresa Gestión Sysma, se trasladó con Brenda Lameales, usando el barbijo kN95, ventanillas semi abiertas. Ingreso a planta y dejo sus pertenencias en su escritorio en la oficina de ingeniería. Cercano a las 09:00 am se dirigió a la sala de inducción. Donde se realiza la misma al  contratista magno siempre manteniendo el distanciamiento y usando barbijo kN95. A las 10:40 pm se acerca a la oficina de administración donde se acerca al escritorio de Daniel Rodríguez para hacer firmar avisos de trabajo y ats. Utilizando barbijo KN95 y no pasando más de 5 minutos ni compartiendo el birome. Luego a las 11:00 am se dirigió a ver los frentes de trabajos que tiene proyecto: • obra planta tratamiento de efluentes contratistas (SG – OSTOICH) • zona de obradores Descarga de contenedores. (CHIAZA) Siempre manteniendo distanciamiento y usando barbijo KN95. Luego a las 14:00 pm, se dirige al comedor de planta con sus compañeros de trabajo Guillermo Uviedo y Matías Altamirano donde se sientan en las mesas para 3 personas que cuentan, con barreras físicas (acrílico). Siempre manteniendo el distanciamiento y usando barbijo KN95. Después de almorzar se dirige a los demás frentes de trabajo de proyecto: • Descargadero de aceite (SOL POWER) • Celda 3 Y 5 Montaje de bandejas y soportes (ELECTROLUZ) • Desagüe pluvial norte (MARELLI) Siempre manteniendo distanciamiento y usando barbijo KN95. A las 16:50 pm se dirige a las oficinas de ingeniería donde tomo sus pertenencias y se retiró de planta por cuenta propia con automóvil de la empresa Gestión Sysma solo.
13/07 Refiere 48hs asintomatico, alta estipulada para el 17/07
19/07 Alta</t>
  </si>
  <si>
    <t>08/07 Informa que el dia domigo 04/07 estuvo con familiar quien ayer fue testeado positivamente. Empleado asintomatico
09/07 Asintomatico
12/07 Asintomatico
15/07 Asintomatico a a la espera del alta
17/07 Asintomático. Alta</t>
  </si>
  <si>
    <t>Acevedo German (Sospecha Covid#296)</t>
  </si>
  <si>
    <t>Si</t>
  </si>
  <si>
    <t>09/07 Mail de Roldandi Rodriguez: Buenos días se comunicó Germán Acevedo que en el día de hoy no vendrá  tiene mucha fiebre y tos se tiene que realizar el hisopado mañana a las 10:00 de la mañana.
DATO 16/06 Recibe primer dosis de Astrazeneca
11/07 Sintomático. Pendiente resultado
12/07 Detectable
13/07 Asintomatico
15/07 Comienza con nauseas y malestar estomacal. Sin sintomas respiratorios
18/07 Asintomático. Probable alta 21/07
21/07 Alta epidemiologica</t>
  </si>
  <si>
    <t>Medina Sofia (Sysma) (Sospecha Covid#297)</t>
  </si>
  <si>
    <t>09/07 mail contratista: Adjunto trazabilidad de Sofía Medina, la misma en el día de hoy dió Covid19 Positivo tras realización de análisis.
Cabe aclarar que siempre se mantuvieron las medidas de distanciamiento social, ventilación tanto de vehículo como de obrador, la higiene de manos y la utilización el 100% del tiempo de barbijo KN95.
Trazabilidad: Domingo 04 de junio del 2021
Último contacto con caso sospechoso, Medina Darío (almuerzo con Hermano fuera del site). OBS: El viernes esta persona recibió la 1er. Dosis de la vacuna.
Lunes 05 de junio del 2021
Ingreso a planta a las 08:00 am y me dirijo al obrador. Permanencia en planta en oficina de proyectos junto a Brenda Lameales (escritorios situados a 2,5 m de distancia) Utilizando Barbijo KN95 el 100% del tiempo. Se limpia oficina al mediodía, antes de almorzar y se ventila. No se comparten utensilios de ningún tipo. Me traslado ida y vuelta en automóvil, con Nicolas Moroni usando barbijo kN95 y con
ventanillas semi abiertas.
Martes 06 de junio del 2021
Al caso sospechoso (Medina Darío, Hermano) por presencia de nuevos síntomas y por haber pasado 72 hs de la vacunación le indican desde su empresa hisopado preventivo.
Mi régimen de trabajo es lunes, miércoles y jueves con lo que ese día no asisto a planta y a raíz del hisopado no vuelvo a concurrir. El día 07/07 el hisopado es positivo
22/07 Alta epidemiologica</t>
  </si>
  <si>
    <t>Nuñez Miguel (Sospecha Covid#298)</t>
  </si>
  <si>
    <t>09/07 por la  noche informa que su hijo comenzó con sintomas. Se sugiere evaluación médica y comunique novedades.
10/07 Su hijo debe realizarse hisopado. En ficha epidemiológica dice comienzo de síntomas 09/07.
Miguel se encuentra asintomático.
12/07 Hijo resultado Detectable
13/07 Hijo sintomatico, el y su mujer con sintomas leves
15/07 Solo cefalea, su hijo presento mejoria clinica
17/07 Refiere que él y su pareja comenzaron con síntomas y el 16/07 se hisoparon. Pendiente resultados
19/07 Miguel NO detectable, su esposa Detectable, su hijo tiene alta.
23/07 Refiere su esposa con congestion y tos. Se indica consulte a su  médico.
25/07 Refiere control de su pareja el día 26/07
27/07  Alta epidemiológica</t>
  </si>
  <si>
    <t>Andreatta Lionel (Sospecha Covid#299)</t>
  </si>
  <si>
    <t>12/07 Mail Eperez: En el día de ayer 11/07 se comunicó a mi teléfono personal Lionel Andreatta informando que se hizo un test rápido para detección de covid 19 y el mismo le dio positivo por lo que le indique que se comunique a salud ocupación para informar de dicha situación. Hoy Lionel no se presentó a trabajar.
Tracing: Ultimo día de trabajo de Lionel fue el día viernes 09/07 de 23 a 07hs. Toda la semana trabajo con ese horario. Trabaja en el sector de volcables y su compañero habitual en el puesto fue Alejandro Alba. Se traslado en colectivo toda la semana.
Lo contactamos telefónicamente, refiere que el día sábado por la tarde comenzó con malestar estomacal, luego suma dolor lumbar y fiebre. El día Domingo se realiza hisopado.
13/07 Sintomatologia leve
18/07 Asintomático
19/07 Asintomaatico
20/07 Alta epidemiologica</t>
  </si>
  <si>
    <t>Retamar Mauricio (Tork ) (Sospecha Covid#300)</t>
  </si>
  <si>
    <t>12/07 Mail de Tork: Informamos a ustedes que el sr Retamar Mauricio no se ha presentado a realizar sus tareas normales por precaución. Su papa quien es conviviente con el presento sintomatología el fin de semana, por este motivo el Sr será hisopado en el día de hoy, mientras que nuestro colaborador no cuenta con sintomatología pero si esta en un aislamiento preventivo.
13/07 Hisopado No Detectable
15/07 Alta. Caso descartado</t>
  </si>
  <si>
    <t>Cuello Diego (Sospecha Covid#301)</t>
  </si>
  <si>
    <t>14/07 Su pareja fue hisopada el 12/07, el resultado fue detectable.  Diego comienza ASPO hasta, en principio, el 24/07.
Tracing: último día laboral 11/07, su pareja comenzo con sintomas el dia 9/7.
15/07 Informa que su pareja fue hospitalizada en Sanatorio Parque
17/07 Alta epidemiológica.
Su pareja continúa internanda. Parte médico de hoy: Neumonía bilateral, con oxigenoterapia por bigotera.
20/07 En el dia de ayer su pareja fue dada de alta hospitaliaria</t>
  </si>
  <si>
    <t>Baez Juan (G4S) (Sospecha Covid#302)</t>
  </si>
  <si>
    <t>14/07 El dia de ayer fue asistido por servicio medico en playa externa por presentar fiebre y odinofagia, se retira de planta planta con indicacion de ser atendido por su medico de cabecera. Se solicita  ala empresa que realice trazabilidad.
Por la tarde desde la empresa comunican que se  realizo toma de muestra
15/07 Resultado detectable
16/07 Tracing comento el relato del vigilador de referencia:
- Mientras se encontraba de servicio alrededor de las 16:00 hs del día 14-07-2021,  sintió malestar con dolor de cabeza y sentía la sensación de fiebre. A las 17:00 hs. aproximadamente se dirigió al puesto de control de temperatura que se encuentra en playa externa y la enfermera de turno (Brenda Calabozo) le tomó la temperatura dando esta normal. De igual manera por los síntomas que tenía se le indica que debía retirarse a un servicio médico para su asistencia. Se informo al coordinar de turno Diego Mancuello, Encargado de turno y supervisor de G4S y el vigilador se retira por sus propios medios en su vehículo particular.  Manifiesta que su grupo familiar no se encontraban con síntomas de Covid-19 es por ello que presto servicio de manera normal. Manifiesta que no tuvo contacto estrecho con ninguna persona en el servicio el día 14-07-2021, y antes tampoco. Hoy el mismo presenta, síntomas de Fiebre, dolor de cuerpo, dolor de garganta. se encuentra monitoreado por el servicio medico del hospital de Timbues, lugar de residencia del mismo,  de manera diaria con  medicación incluida. Manifiesta que al día de la fecha se encuentra vacunado con la primera dosis de la vacuna Astrazeneca contra el covid-19
17/07 Sin novedades empresa
18/07 Sin novedades empresa
19/07 Sin novedades empresa
20/07 Sin novedades empresa
21/07 Sin novedades empresa
22/07 Sin novedades empresa
23/07 Sin novedades empresa
24/07 Sin novedades empresa
25/07 Sin novedades empresa
26/07 Sin novedades empresa
27/07 Sin novedades empresa
28/07 Sin novedades empresa
29/07 Sin novedades empresa
30/07 Sin novedades empresa
31/07 Sin novedades empresa
02/08 Se reclama informacion y documentacion
04/08 Empresa envía alta médica con fecha 23/07</t>
  </si>
  <si>
    <t>14/07 Informa que su pareja fue hispada el día 13, el resultado es detectable. Refiere que comenzó con síntomas el 09/07. Refiere él asintomatico
18/07 No responde llamado
20/07 Grupo fliar asintomatico menos su esposa que continua con sintomas
22/07 Alta epidemiológica de pareja, hija, nieta. Él asintomático. Alta</t>
  </si>
  <si>
    <t>Farias Ernesto (Sospecha Covid#303)</t>
  </si>
  <si>
    <t>15/07 El dia de ayer en el ingreso se detecta temperatura 37C°  y el refiere leve odinofagia, se decide que no ingrese a planta y realice consulta con su medico de cabecera al cual va por la tarde. Hoy comunica que se le ha confeccionado la ficha epidemiologica y se le ha pedido hisopado para PCR el cual tiene turno para realializarselo el sabado 17/07. Empleado sintomatico  con fiebre, tos, cefalea y mialgias. DATO: 25/06 recibe 1° dosis de Sinopharm
17/07 Detectable
18/07 Refiere cefalea y decaimiento general
20/07 Refiere que ayer por la noche tuvo que llamar a el sevicio de emergencias ya que sintio dificultad respiratoria. Fue medicado con corticoides endovenosos y continua tratamiento via oral.
22/07 Sintomático. Idem su pareja
25/07 Tos, febricula, afonía, dolor corporal, decaimiento general.
27/07 Sintomático
28/07 Decaimiento, congestión, agitación, tos.
29/07 Sin mejoria sintomatica
01/08 Refiere cefalea, decaimineto, dolor de cuerpo. El 31/07 concurrió a la guardia del Sanatorio de la Mujer para hacerse chequeos. Tiene alta epidemiologica.
02/08 Continua con estudios post covid para evaluar alta medica.</t>
  </si>
  <si>
    <t>Penciaroli Andrea (Sospecha Covid#304)</t>
  </si>
  <si>
    <t>14/07 Mail de Eperez:
Se comunico Andrea Penciaroli para informar que su hija se encuentra con fiebre, dolor de cuerpo y garganta.
Tracing:
Andrea trabajo lunes, martes y miércoles de 14-22hs. Se traslado a la empresa en vehículo particular.Se cambia sola en el vestuario. Trabaja en oficina de calada y comparte lugar de trabajo con Luraschi, Cabrera, Saucedo, Scala, y Lencina. Andrea se aplico la vacuna contra covid 19 la semana pasada.
17/07 Hisopada su hija.
18/07 Resultado Detectable de su hija
20/07 Asintomatica. Hija con mejoria clinca
22/07 Toda la familia asintomatica
23/07 Asintomática
25/07 Pendiente alta
26/07 Alta</t>
  </si>
  <si>
    <t>Ojeda Sergio (Sospecha Covid#305)</t>
  </si>
  <si>
    <t>21/07 Mail de Mañalich:
Avisó Sergio Ojeda que no se presentará a trabajar por encontrarse enfermo.
Sin info de trazabilidad.
22/07 Informa que le realizaron test rápido. Resultado negativo. Realizan PCR, refiere perdida de olfato
23/07 Hiposnia, tos, congestion a la espera de resultado PCR
26/07 Resultado No detectable
27/07 No detectable. Fin ASPO 31/07
28/07 Asintomático.
29/07 Asintomatico
31/07 Caso descartado</t>
  </si>
  <si>
    <t>Martin Tulian TorK (Sospecha Covid#306)</t>
  </si>
  <si>
    <t>21/07 Mial de empresa:
El Sr Tulian Martin no se presentó a su puesto en el día de ayer turno noche con el Sr Gabriel Pelosi ya que se aisló de modo preventivo.
En el día de ayer al medio día tuvo un almuerzo con una persona, la cual me indica que se mantuvo a una distancia menor a metro y medio durante 3 hs. En la tarde-noche esta persona le notifica haber perdido el olfato y el gusto, por ende, el Sr Tulian no se presentó a su jornada y se encuentra en seguimiento de nuestro medico laboral.
De modo informativo notificamos a ustedes que no tuvo contacto alguno con la fábrica ni con sus compañeros en el día de ayer.
25/07 Sin novedades por parte de la empresa
26/07 Empresa informa que el 23/07 se realizó hisopado y el resultado fué no detectable
27/07 Asintomático
29/07 Alta medica y epidemiologica</t>
  </si>
  <si>
    <t>Orellano Walter (Sospecha Covid#307)</t>
  </si>
  <si>
    <t>21/07 Refeire pareja con síntomas. No hay mail del sector o por lo menos no estoy en copia. No hay trazabilidad.
22/07 Informa a las 10:53 hs que debe realizarse hisopado por presentar sintomatología.
Datos en Ficha Epidemiológica: Sintomas: malestar general, mialgias, odnofagia, tos. Comiezo de síntomas 21/07
23/07 Sintomático. Pendiente toma de muestra
24/07 Realizó test rápido negativo. Realizarn PCR, resultado pendiente.
25/07 Sintomático. Pendietne resultado
27/07 No detectable. Asintomático. Pendiente control con CM
28/07 No responde al llamado
29/07 Asintomatico
01/08 Pendiente alta
02/08 Su medico indica estudios post covid
03/04 Pendiente alta
04/08 No logra comunicacion para obtencion de alta
05/08 Refiere que logro comunicacion con la provincia y en 48hs le entragaran el alta
05/08 Envía certificado de ASPO hasta el 03/08</t>
  </si>
  <si>
    <t>Cece Patricio (Sospecha Covid#308)</t>
  </si>
  <si>
    <t>22/07 Mail de Mancuello:
Buenos días, nos acaba de comunicar Patricio que la señora esta con síntomas de covid,  están viendo para realizarse isopado así que nos va a comunicar. Apenas tengamos novedades informaremos,
Trazabilidad de Patricio turno de 14 a 22 hs en balanza de tara, operando solo en el puesto, ayer 21/07 fue el último día que trabajo.
27/07 Asintomático.
28/07 Asintomático. Pareja sintomática, de continuar así repetirían el hisopado.
29/07 Asintomatico. Su pareja sigue sintomatica
31/07 Refiere desmejoría de su pareja. Refiere concurrieron al Sanatorio de la Mujer, realizaron nuevamente el hisopado.
Patricio no está realizando el aislamiento domiciliario.
01/08 Pendiente resultado
02/08 Resultado DETECTABLE
03/08 Asintomático
04/08 Asintomatico
05/08 Envía certificado de alta</t>
  </si>
  <si>
    <t>Mañalich Eric (Sospecha Covid#309)</t>
  </si>
  <si>
    <t>22/07 Refiere comenzó con tos y odinofagia. Según información en FE comenzó con síntomas el 21/07. Pendiente toma de muestra.
Sin e-mail del sector.
25/07 Toma de muestra en la fecha. Pendiente resultado. Refiere leve mejoría clínica
27/07 No detectable. Fin ASPO 31/07
28/07 Refiere molestia en garganta
29/07 Refiere mejoria sintomatica
31/07 Alta epidemiológica</t>
  </si>
  <si>
    <t>Camino Ezequiel (Sospecha Covid#310)</t>
  </si>
  <si>
    <t>23/07 Se contacta para informar que su pareja comenzó con síntomatología sospecha covid.
Se lo llama por la tarde para que actualice su situación y no responde llamada.
Sin e-mail del sector.
25/07 Envía resultado. La pareja fue hisopada el 23/07, resultado No detectable.
27/07 Refiere su esposa que no le otorgan el alta. Se indica pasos a seguir según protocolo.
29/07 Asintomatico</t>
  </si>
  <si>
    <t>Denegri Osvaldo (Sospecha Covid#311)</t>
  </si>
  <si>
    <t>23/07 Informa que su pareja comenzó con síntiomas. Refiere se realizó test rápido con resultado negativo. Se indica PCR. Él asintomático.
24/07 Realiza toma de muestra. Resultado Detectable.
25/07 Refiere comnezar con congestión nasal y dolor corporal.
27/07 Refiere dolor muscular y congestion nasal. Mujer sintomática
28/07 Refiere pérdida de olfato y gusto. Congestión nasal. Pareja con dificultad para respirar, se sugiere evaluación por guardia sanatorial.
01/08 Sintomático
02/08 Sintomatico
04/08E l y toda su familia continuan sintomaticos
07/08 Alta</t>
  </si>
  <si>
    <t>Sarco Gonzalo (Sospecha Covid#312)</t>
  </si>
  <si>
    <t>23/07 Mail de Facosta:
Gonzalo Sarco llamo comunicando que tuvo que hisopar  a su hija por tener síntomas, el resultado dio positivo, llamo al 0800 para advertir de la situación ,le indicaron aislarse hasta el 30  del corriente. Gonzalo trabajó miércoles y jueves pasados de 06-18hs, sin presentar síntomas hasta el momento, Y que no rompió el protocolo ni en el transporte y tampoco con sus compañeros en su lugar de trabajo. Paralelamente se comunicó con el servicio de salud ocupacional advirtiendo la situación.
24/07 Según el certificado de aislamiento la fecha de ASPO del 20 al 30/07.
El hisopado fué el 22/07. Según marcaciones en Kronos,él trabajpo de 06 a 18 los días 21 y 22.
26/07 En la fecha informa que el dia de ayer comenzo con sintomas y fue hisopado arrojando un resultado Detectable.
27/07 Sintomatico.
28/07 Con cngestión, hija sin síntomas. pareja con dolor de garganta
29/07 Mejoria sintomatica, hija sin sintomas, pareja con mialgias y congeston nasal
01/08 Sintomático
02/08 Asintomatico, su esposa continua con congestion nasal
04/08 Alta medica y epidemiologica</t>
  </si>
  <si>
    <t>Lencina Juan (Sospecha Covid#313)</t>
  </si>
  <si>
    <t>26/07 Mail de Rbenitez:
El día de ayer se comunicó el señor Juan Lencina comentando que su esposa se hisopó por tener síntomas compatibles con COVID.En el día de hoy tendría los resultados.
Solicité trancing, 23 hs sin información.
27/07 Resultado test rápido no detectable de su pareja.
15:40 hs no respode llamada ni mjes.
28/07 No responde al llamado.
29/07 Su pareja fue caso descartado. Reintegro</t>
  </si>
  <si>
    <t>Escurza Jose (Sospecha Covid#314)</t>
  </si>
  <si>
    <t>26/07 Mail de Csanchez:
Jose el jueves trabajo de 06 a 18 hs siempre estuvo en el tablero manteniendo distancia con , Alvarez Paulo que es el balancero y Gurgone Jose jefe de turno. Jose en todo momento con el barbijo colocado igual que Alvarez y Gurgone.
27/07 Toma de muestra en la fecha.
28/07 Detectable él y su pareja
29/07 Anosmia el y su pareja,  buen estado general
31/07 Pareja sintomática. Él sigue con anosmia.
02/08 Sintomaticos.
03/08 Sintomatico
05/08 Mejoria sintomatica
08/08 Alta</t>
  </si>
  <si>
    <t>Roldan Marcelo (Sospecha Covid#315)</t>
  </si>
  <si>
    <t>26/07 Hoy en el horario de salida comunica al servicio médico que su mujer es contacto estrecho de un caso confirmado quien dio aviso en el día. Su mujer comenzó con síntomas hoy, por tanto Roldan pasa a ser contacto estrecho de un sospechoso. Segun refiere su esposa en la fecha se realizaria hisopado. A la espera de que envie documental correspondiente. El empleado se encuentra asintomático segun refiere. Se solicita al sector que realice tracing.
27/07 Refiere asintomático. Su pareja con cefalea. Nuevo control  médico tratante 02/08
29/07 Asintomatico
31/07 Asintomático
02/08 Alta medica de el y su mujer.</t>
  </si>
  <si>
    <t>Denise Chiller (Sospecha Covid#316)</t>
  </si>
  <si>
    <t>27/07 Refiere que el día sábado almorzó con un amigo al aire libre. El día lunes éste comieza con síntomas, se hisopa y el resultado es detectable. Denise se encuentra asintomática. Refiere realziar home office.
No es necesario tracing. Probale alta 05/08
28/07 Asintomática
01/08 Asintomática
04/08 Asintomatica Alta</t>
  </si>
  <si>
    <t>Acosta Oscar (Sospecha Covid#317)</t>
  </si>
  <si>
    <t>27/07 El día 26/07 se retiró de planta previa evaluación de SM a las 21 hs aprox por presentar cuadro de fiebre (38,5), cefalea y cansancio corporal. Se dieron pautas de alarma.
10:45 hs envía certificado de médico tratante donde indica toma de muestra.
Tracing:
Trabajo ayer Lunes de 15 a 21.10hs. Se traslado en colectivo en el ingreso. Su compañero de trabajo fue Cristian Murillo. Su puesto de trabajo fue operador de volcable. Compartió el refrigerio con Matias Galvan, Cristian Murillo, Gabriel Abran y Dario Gervaso
28/07 No responde al llamado
29/07 Mañana se realizara hisopado
31/07 Detectable.
04/08 Mejoria sintomatica
09/08 Alta</t>
  </si>
  <si>
    <t>Pelosi Gabriel (Sospecha Covid#318)</t>
  </si>
  <si>
    <t>28/07 Mail de Jjuarez: se comunicó Gabriel manifestando que se encuentra con síntomas de estado gripal. Su turno habitual durante esta semana es de 06 a 14hs
Trazabilidad:
Donde estuvo?    PUESTO DE COORDINADOR, RETIRO VIANDAS, RENDICIONES Y LLEVÓ A ADMINISTRACION
Si mantuvo el distanciamiento?   SI
Mantuvo los ambientes ventilados?  SI
Si mantuvo contacto estrecho por mas de 15 minutos con algún compañero?  NO
Con quien comió?  ALMORZO SOLO
31/07 Detectable
03/08 Sintomatico, febril</t>
  </si>
  <si>
    <t>Lipps Brian (Serdodino Viajes) (Sospecha Covid#319)</t>
  </si>
  <si>
    <t>En la fecha 25/07 no se permitió el ingreso a Brian Lipps, DNI 36.622.074, chofer que manejaba el colectivo de las 18 hs por anosmia.
El personal de turno desciende de la unidad e ingresa caminando. Queda deshabilitado del sistema.
26/07 Mail empresa: Desde nuestra tarea de comunicación, repetidamente trasladamos por varios medios (grupos de whatsapp, boletines, cartelería, capacitaciones mensuales, etc) información sobre Covid 19 y manera sobre cómo actuar frente a posible contagio. 
El 25/7/2021, el conductor Brian Lipps no se encontraba (según su discurso) con síntomas para sospechar tener la enfermedad.
No obstante, el resultado de su hisopado es: detectable (26/7/2021). Al día de hoy, sigue sin síntomas graves (solo perdida de olfato) y su familia en perfectas condiciones gracias a Dios
27/07 Tracing: El conductor Lipps Brian trabajo en la semana hasta el viernes 23/7, el sábado 24/7 tuvo franco y el domingo 25/7 fue a trabajar pues no se sentía en malas condiciones.   De hecho, hasta el momento no presenta síntomas graves (solo perdida de gusto y olfato similar a un resfrió). Su familia se siente saludable, sin síntomas. Al aguardo para seguir brindándoles información en caso que lo necesiten.
29/07 Sin Info Empresa
30/07 Sin Info Empresa
31/07 Sin Info Empresa
01/08 Sin Info Empresa
03/08 Asintomático
04/08 Alta</t>
  </si>
  <si>
    <t>En la fecha 25/07 no se permitió el ingreso a Brian Lipps, DNI 36.622.074, chofer que manejaba el colectivo de las 18 hs por anosmia.
El personal de turno desciende de la unidad e ingresa caminando. Queda deshabilitado del sistema.
26/07 Mail empresa: Desde nuestra tarea de comunicación, repetidamente trasladamos por varios medios (grupos de whatsapp, boletines, cartelería, capacitaciones mensuales, etc) información sobre Covid 19 y manera sobre cómo actuar frente a posible contagio.
El 25/7/2021, el conductor Brian Lipps no se encontraba (según su discurso) con síntomas para sospechar tener la enfermedad.
No obstante, el resultado de su hisopado es: detectable (26/7/2021). Al día de hoy, sigue sin síntomas graves (solo perdida de olfato) y su familia en perfectas condiciones gracias a Dios
27/07 Tracing: El conductor Lipps Brian trabajo en la semana hasta el viernes 23/7, el sábado 24/7 tuvo franco y el domingo 25/7 fue a trabajar pues no se sentía en malas condiciones.   De hecho, hasta el momento no presenta síntomas graves (solo perdida de gusto y olfato similar a un resfrió). Su familia se siente saludable, sin síntomas. Al aguardo para seguir brindándoles información en caso que lo necesiten.
29/07 Sin Info Empresa
30/07 Sin Info Empresa
31/07 Sin Info Empresa
01/08 Sin Info Empresa
03/08 Asintomático
04/08 Alta</t>
  </si>
  <si>
    <t>Diaz Franco Gabriel (Coop. Portuaria) (Sospecha Covid#320)</t>
  </si>
  <si>
    <t>28/07 Mail de SM Coop.:
Buen día en la fecha se nos informa desde SUPA Medicina Laboral de la existencia de un caso positivo de covid 19 confirmado por Hisopado en fecha 27/07/21. Por lo cual se activa protocolo, poniendo en cuarentena preventiva al caso confirmado y aquellos contactos estrechos de la cuadrilla que desempeñaron tareas 48 hs atrás en Cargill , específicamente en fecha 26/07/21, y que cumplen con criterios de aislamiento. A saber hasta el momento: Villar Ramon, Toledo Luciano, Santa Cruz Brian Nahuel, Belizan Rejorgiano.  Los mismos serán controlados diariamente, informando debidamente sus estados de salud y evolución. Estamos en contacto.
29/07 Sin Info Empresa
30/07 Sin Info Empresa
31/07 Sin Info Empresa
01/08 Sin Info Empresa
03/08 Asintomatico</t>
  </si>
  <si>
    <t>Villar Ramon (Coop. Portuaria)</t>
  </si>
  <si>
    <t>28/07 Contacto estrecho (Coop. Portuaria) (Sospecha Covid#320). Deciden aislar. Deshabilito en Pronexo.
29/07 Sin Info Empresa
30/07 Sin Info Empresa
31/07 Sin Info Empresa
01/08 Sin Info Empresa
03/08 Asintomático</t>
  </si>
  <si>
    <t>Toledo Luciano (Coop. Portuaria)</t>
  </si>
  <si>
    <t>28/07 Contacto estrecho (Coop. Portuaria) (Sospecha Covid#320). Deciden aislar. Deshabilito en Pronexo.
29/07 Sin Info Empresa
30/07 Sin Info Empresa
31/07 Sin Info Empresa
01/08 Sin Info Empresa
03/08 Sintomático</t>
  </si>
  <si>
    <t>Santa Cruz Brian Nahuel (Coop. Portuaria)</t>
  </si>
  <si>
    <t>Belizan Rejorgiano (Coop. Portuaria)</t>
  </si>
  <si>
    <t>Gervaso Dario (Sospecha Covid#321)</t>
  </si>
  <si>
    <t>29/07 Mail de Eraffaelli:
Se comunicó al servicio el empleado de referencia. Informa que amaneció con congestión y anosmia. Se indicaron los pasos a seguir a través de O Social. Planteó la duda acerca de una posibilidad de contacto estrecho con el Sr Acosta Oscar.
En el interrogatorio surge como contacto estrecho el Sr Galván Matías, quién se trasladó en el vehículo particular de Darío sin separador entre asientos y con tapabocas convencional; por lo tanto se indica aislamiento del mismo hasta resolver el caso. (ya fue informado)
30/07 Realiza hisopado
31/07 Detectable Sintomático
03/08 Mejoria sintomatica
05/08 Sintomas leves
06/08 Asintomático
07/08 Asintomático
08/08 Alta</t>
  </si>
  <si>
    <t>Galvan Matias</t>
  </si>
  <si>
    <t>29/07 Contacto estecho (Sospecha Covid#321)
01/08 Envía certificado de Aislamiento con fecha 28/07 al 07/08
Toma de muestra 03/08 a las 12:30 hs
04/08 Reprograma toma de muestra para mañana
05/08 Resultado DETECTABLE
06/08 Asintomatico, anosmia
11/08 Asintomatico
12/08 Probable alta 14/08
13/08 Buena evolución, alta en la fecha</t>
  </si>
  <si>
    <t>02/08 Se contacta para informar que el 01/08 comenzó con dolor abdominal y fiebre. Refiere que le indicaron toma de muestra pues su hijo conviviente presenta síntomas similares.
03/08 Pendiente toma de muestra
03/08 Detectable</t>
  </si>
  <si>
    <t>Monzon Carlos (Sospecha Covid#322)</t>
  </si>
  <si>
    <t>03/08 Mail de Fvergara:
Tiene dolor de garganta y un poco congestionado, la señora que vive con él empezó con fiebre en el día de hoy, por lo que me comento. Trabajo en el día de ayer de 6 a 14.
Paso trazabilidad:
Donde estuvo? BALANZA DE BRUTO, LAS 8 HORAS TRABAJO SOLO
Mantuvo el distanciamiento?   SI
Mantuvo los ambientes ventilados?  SI
Mantuvo contacto estrecho por más de 15 minutos con algún compañero?  Al ingreso y egreso viajo en auto con Cabrera Federico (personal de limpieza de Tork).  Hoy Cabrera esta de 6 a 14. Hable con la enfermera de planta silvana, apenas ingrese, por las dudas si hay que aislarlo a Cabrera y lo entrevisto, le dio el ok para que cumpla su jornada laboral siempre que no presente síntomas.
que ambos usaban barbijo en el momento del traslado, pero que viajaron los 2 en los asientos de adelante por tener imposibilitado el asiento trasero.
Con quien comió?  ALMORZO SOLO
Mail Wlara: Según la información aportada, corresponde que Cabrera permanezca en aislamiento hasta que se defina el caso de Carlos.
No hay justificativo para incumplir con los procedimientos vigentes
05/08 Se realizo toma de muestra para PCR, test rapido negativo
10/08 PCR no detectable
11/08 Unico sintoma tos</t>
  </si>
  <si>
    <t>Cabrera Federico (Tork)</t>
  </si>
  <si>
    <t>03/08 Contacto estrecho (Sospecha Covid#322)
15/08 Sin info empresa desde el 03/08</t>
  </si>
  <si>
    <t>Tulian Martin (Tork) (Sospecha Covid#323)</t>
  </si>
  <si>
    <t>03/08 Mail Fvergara
Hoy se retiro a las 16 hs Martin Tulian por no pasar la prueba de olfato y presentar síntomas de resfrío
Donde estuvo?    Baños de camioneros de planta y balanzas
Si mantuvo el distanciamiento?   SI
Mantuvo los ambientes ventilados?  SI
Mantuvo contacto estrecho por más de 15 minutos con algún compañero?  No, limpió el baño de camioneros y alrededores sin nadie cerca, perímetros de las balanzas y el interior de balanzas de salida. Al limpiar la balanza de salida 3 que estaba Diaz trabajando este salió del cuarto y volvió a ingresar cuando finalizó la limpieza
Con quien comió?  ALMORZO SOLO
Transporte? Día lunes ingresó y se retiro por sus propios medios, el día martes ingresó por sus propios medios.
El Sr. Tulian fué asitido en planta, mail de wlara:
El personal ingresó a las 14 hs, se le realizó test de olfato sin particularidades. Se le consultó por presencia de síntomas y negó los mismos.
Luego concurre a ser evaluado por la enfermera de guardia y refirió que “estaba con síntomas gripales, que no lo había declarado pero una vez que estuvo en planta se agudizaron”
Agregó además que realizó actividades sociales sin cumplir protocolos (cine)
No es tolerable este tipo de comportamientos.
05/08 Día 31 de julio y 1 de agosto.
Martin estuvo de franco .
Día lunes 2 de agosto.
El colaborador refiere que llega a planta por sus propios medios e ingresa a las 14 hs, pasó por los controles covid de portería sin reportar novedades. Inmediatamente se traslada al vestuario para cambiarse de ropa.
Aproximadamente 30 minutos después se dirige a la playa de camiones para comenzar con la recolección de residuos.
17.30hs Martin se traslada al sector balanzas y toma contacto con Alberto Diaz para solicitar agua.
18 hs comienza con tareas de limpieza en los vestuarios de camioneros.
Luego, alrededor de las 20.30 hs Martin refiere que vuelve a la balanza para entregar la cena al señor Jorge Monzón y Alberto Díaz. Por último se retira al vestuario para terminar de realizar tareas de limpieza.
Día 3 de agosto
Martin, refiere que se traslada a planta acompañado por su padre en su vehículo personal, llegando a planta alrededor de las 14 hs aproximadamente. Luego de pasar los controles covid de portería, se dirige al vestuario para comenzar sus tareas.
Transcurrido una hora aproximadamente, se acerca a la enfermería para manifestar que tenía problemas con el olfato.
La enfermería lo deriva al contenedor de aislamiento de Cargill para luego ser retirado por su padre nuevamente
13/08 Sin info empresa</t>
  </si>
  <si>
    <t>Acevedo Hector (Sospecha Covid#324)</t>
  </si>
  <si>
    <t>04/08 NO hay comunicación de sector. NO se realizó tracing.
Por la tarde me contacta Héctor para solicitar asesoramiento sobre realización de PCR. Refiere ausentarse desde la fecha, reportar a su sector. Envía ficha epidemológica. Comienzo de síntomas 02/08. Toma de muestra pendiente.
09/08 No detectable. Caso descartado por médico tratante</t>
  </si>
  <si>
    <t>Lares Cristian (Sospecha Covid#325)</t>
  </si>
  <si>
    <t>04/08 Mail de Sluraschi:
Aviso que esta con dolor de cabeza, de garganta y fiebre.
Tracing:
Ingreso: 10 hs en vehículo propio, solo compartió vestuario solo 5 minutos con racamato Bernabe
¿Siempre viajó en su vehículo sólo?  Si viene en vehículo propio
En vestuario ¿utilizó tapaboca/nariz? Si refiere tenerlo siempre puesto
Trabajo de silero hasta las 22 hs, solo contacto con roldan Matias en entrega de turno
¿Dónde lo contactó?  Fuera de vestuario
¿Respetaron distanciamiento? ¿Utilizaron tapaboca/nariz?  Refiere siempre llevarlo puesto
Comida: en comedor con personal completo (sillas disponibles con distanciamiento)
Merienda: en comedor , declara que solo estaba Bosco con la distancia requerida
Egreso: se cambia al lado de racamato, ambos con distanciamiento y tapaboca no más de 4/5 minutos de permanencia
En vestuario ¿utilizó tapaboca/nariz? si
¿Contactaron a Racamato y Matías para cruzar información? A Matias si, a racamato no, racamato cumple tareas en calada.
Será hisopado el 06/08
09/08 No detectable
11/08 Solo congestion nasal
12/08 Posible alta 14/08/21
13/08 A la espera de alta epidemiológica
14/08 A la espera del alta
15/08 Alta en la fecha</t>
  </si>
  <si>
    <t>Zatt Juan (Sospecha Covid#326)</t>
  </si>
  <si>
    <t>05/08 Mail de Dsartino: Hoy se comunicó Juan Zatt para dar aviso que su hermana, con la cual convive, se ha realizado el hisopado y resultó negativo.
EL tracing de Juan es el siguiente, Trabajó lunes 02/08 de 8 a 14 Hs y Martes 03/08 de 8 a 17 Hs. Cumplió los protocolos vigentes en todo momento.
Refiere que su hremana conviviente comenzó con síntomas el 04/08 (rinitis, malestar general), él comenzó con mucosisdad y rinitis leve.
Hermana testeo rápido negativo
10/08 Madre sintomática. No detectable
12/08 Empleado con síntomas leves, realiza hisopado, resultado NO DETECTABLE
13/08 Asintomático. Madre y hermana alta para el 15
15/08 Asintomático
16/08 Alta</t>
  </si>
  <si>
    <t>Rosales Mauro (Sospecha Covid#327)</t>
  </si>
  <si>
    <t>07/08 Mail de Wfortte: Mauro Rosales se retira de planta por no pasar el test de olfato en portería. El trabajó ayer de 18:00 a 6:00hs operando Extracción C permaneciendo solo en la sala. Entrada y salida ayer y hoy en vehículo propio y no tuvo contacto estrecho con el resto del persona
08/08 Toma de muestra en la fecha, Mauro y su pareja. Hijos sintomáticos
09/08 Refiere mucosidad, dolor de garganta, dolor de pecho, cefalea. Pareja febril. Hijos con ATB
10/08 Detectable él y su pareja
11/08 Ambos sintomaticos, con tratamiento antibiotico y corticoides
13/08 Sintomático (tos, agitación y moco en tto. Su pareaja con neumonía de bases.
17/08 Persiste tos productiva. Su esposa esta internada con neumonia bilateral
18/08 Alta epidemiologica. Continua tratamiento post covid</t>
  </si>
  <si>
    <t>Lopez Eduardo (Sospecha Covid#328)</t>
  </si>
  <si>
    <t>08/08 Mail de Cguerzoni: Llamo Lopez Eduardo que el día Sábado 07/08 que su hija presento síntomas de fiebre y dolor de garganta, por ese motivo no se presentara a trabajar el día 09/08 turno mañana por contacto estrecho de su hija.  Paso ficha de notificación
Su ultimo día en planta 05/08 turno noche manteniendo todos los protocolos
09/08 Hija Detectable
11/08 Buen estado de salud de todo el grupo fliar
13/08 Asintomático. Su hija con tos.
15/08 Refiere buen estado general del grupo familiar
17/08 Asintomatico, gestionando alta
20/08 a la espera del alta, asintomático
21/08 Alta</t>
  </si>
  <si>
    <t>Manzo Cristian (Sospecha Covid#329)</t>
  </si>
  <si>
    <t>08/08 Mail de Emañalich: Avisó Cristian Manzo que no se presentará a trabajar por encontrarse aislado por contacto estrecho. Ya dio aviso a Salud Ocupacional
Refire hija con síntomas. Asitida por obra social, indicación de hisopado.
11/08 No detectable
13/08 Hija con síntomas. Debe concurrir a reevalución con médico tratante
17/08 Asintomatico, su hija ma;ana tiene turno con medico de cabecera, posible alta
18/08 Alta medica</t>
  </si>
  <si>
    <t>Gonzalez Leandro (Sospecha Covid#330)</t>
  </si>
  <si>
    <t>10/08/21 INFORMA HIJA CON SINTOMATOLOGÍA COMPATIBLE, REALIZA TOMA DE MUESTRA, NO DETECTABLE. SE ESPERA DESESTIMACIÓN DEL CASO POR PARTE DEL PEDIATRA, CONTROL 13/08/21
13/08 Caso desestimado</t>
  </si>
  <si>
    <t>Pereyra Carlos (Sospecha Covid#331)</t>
  </si>
  <si>
    <t xml:space="preserve">11/08 Informa comienzo de síntomas, no hay mail del sector.
12/08/21 presenta ficha epidemiológica, hisopado programado para el 13/08
13/08 No Detectable
14/08 Caso descartado </t>
  </si>
  <si>
    <t>12/08/21 Mail de Gabriel Lombardo informando que el día 11/08 la esposa del empleado comienza con sintomatología, es asistida en docimiclio, realizan test rápido con resultado positivo. Empleado y grupo familiar asintomáticos
13/08 Sintomático, fiebre dolor corporal, diarrea, mocos y dolor de garganta. Pareja sintomatática. Hisopada el 12/08. Resultado detectable.
16/08 Refiere sintomático. Refiere no le realizarán hisopado pues lo consideran positivo por nexo.
18/08 Permanece sintomatico, fue asistido por servicio de emergencia y se le indicaron antibioticos
19/08 DIARREA Y SME FEBRIL PERSISTENTE, PARACETAMOL 1 G CADA 6 HS
20/08/21 agregan Dipirona, realiza RX
22/08 Alta epidemiológica. Continúa tto por enfermedad inculpable</t>
  </si>
  <si>
    <t>Rigoni Gastón  (Sospecha Covid#332)</t>
  </si>
  <si>
    <t>12/08 Asiste a consulta medica con sintomatologia, tos y congestion nasal. Se le confecciona ficha epidemiologica y se realiza hisopado.
Por la noche envía resultado No detectable.
13/08 Refiere se realizó dos hisopados.
15/08 En Alta Epideiológica figura que debió permanecer en aislamiento desde el 5 al 15/08</t>
  </si>
  <si>
    <t>De los Rios Angel (Sospecha Covid#333)</t>
  </si>
  <si>
    <t>16/08 Envía certificado donde se dejaexplícito que desde el 11/08 está en aislamiento por VVAS, realizó test rápido (-). En la frecha solicitan PCR por continuar con síntomas
17/08 Toma de muestra para PCR en la fecha
18/08 No detectable. Alta en la feccha, caso desestimado</t>
  </si>
  <si>
    <t>Alvarez Ismael (Sospecha  Covid #334)</t>
  </si>
  <si>
    <t>16/08/2021 manifiesta en su puesto laboral sme gripal, es evaluado en s médico y se retira de planta con ambulancia. 17/08/21 informa que 17 hs cuenta con turno para realizar toma de muestra para PCR. No se evidencian contactos estrechos según trazabilidad. Se encontraba ausente desde el 03/08/21 por otra causa y el día 16/08 se reintegraba.
18/08 NO  detectable. dx angina blanca. Caso descartado</t>
  </si>
  <si>
    <t>Operto Emanuel (Sospecha Cocid#335)</t>
  </si>
  <si>
    <t>17/08 Aislado por cuadro respiratorio en estudio con diagnostico de laringitis, persisten sintomas y su medico decide realizar hisopado en la fecha.
18/08 Aun pendiente el resultado, continua sintomatico
18/08 No detectable. Caso descartado. En tto por enfermedad inculpable</t>
  </si>
  <si>
    <t>Corradi Roberto (Sospecha Covid#326)</t>
  </si>
  <si>
    <t>18/08 Mail de Jsilvestri: En el día de hoy Corradi Roberto no asiste a planta debido a que su hija (contacto estrecho) presenta síntomas compatibles con covid. Me comunica que esta persona se realizara el hisopado el día de mañana Jueves 19/08
El día de ayer el operario trabajó junto a sus 3 compañeros en la limpieza interior del equipo DT 148 C. Estos eran Franco Gustavo, Reynoso Rubén y Carrizo Carlos. Por procedimiento se usaron mascarillas N95 y mascaras doble filtro 3M. No se observó ningún incumplimiento del uso de tapabocas
20/08 Caso descartado. Alta</t>
  </si>
  <si>
    <t>Ferreyra  Martín (Sospecha Covid #337)</t>
  </si>
  <si>
    <t>20/08 Informa que su hija conviviente presenta síntomas compatibles, es asistida por profesionales de SMG, indican tto, aislamiento preventivo y toma de muestra para PCR
21/08 Caso descartado. Alta</t>
  </si>
  <si>
    <t>Palazetti Demis (Sospecha Covid#338)</t>
  </si>
  <si>
    <t>23/08 Refiere cena con cuñado el día sábado. El domingo amaneció con anosmia, se realiza testeo rápido, resutlado Detectable. Refiere él asintomático.
25/08 Refiere estar asintomático
31/08 Alta medica</t>
  </si>
  <si>
    <t>Damario Oscar (Sospecha Covid #339)</t>
  </si>
  <si>
    <t>24/08 Refiere que su hijo conviviente al regresar de su trabajo presentó fiebre. Asistido por AMCE indican toma de muestra. Empleado asintomático. Hicieron test rápido Negativo.
25/08 A la espera del resultado del testeo de su hijo.
26/08  Resultado "no detectable" esperando definicion de medico tratante
29/08 Alta de Médico de seguimiento de su hijo</t>
  </si>
  <si>
    <t>Aguilar Ramón (Sospecha Covid #340)</t>
  </si>
  <si>
    <t>21/008 NO INGRESÓ POR NO RECONOCER AROMAS.
23/08 CONSULTA A SU MÉDICO QUE INDICA TEST RÁPIDO (NEGATIVO) Y POSTERIORMENTE PCR A FIN DE DEFINIR PROBALE ALTA.
25/08 En la fecha control con médico. No responde al llamado.
26/08  Mañana realizara PCR. Asintomatico
31/08 Asintomatico, posible alta para mañana
01/09 Alta epidemiologica y medica</t>
  </si>
  <si>
    <t>Cece Patricio (Sospecha Covid #341)</t>
  </si>
  <si>
    <t>24/08/21 Manifiesta  síntomas al regresar de su trabajo, fiebre, diarrea. Trazabilidad no identifica contactos estrechos.
25/08  Mialgias
26/08 Se realizo test rapido con resultado negativo. Continua sintomatico
31/08 Asintomatico</t>
  </si>
  <si>
    <t>Miranda Sergio (Sospecha Covid #342)</t>
  </si>
  <si>
    <t>31/08 refiere que su esposa presenta síntomas compatibles, asiste a su médico y le indican toma de muestra. Empleado asintomático
03/09 A la espera del resultado
06/09 Asintomatioco
07/09 Resultado "no detectable" medico tratande evaluara conducta a seguir
08/09 Caso descartado.</t>
  </si>
  <si>
    <t>Bartoleschi Pablo (Sospecha Covid#343)</t>
  </si>
  <si>
    <t>03/09 Refiere hija con síntomas. Se indican pasos a seguir.
04/09 Envía resultado de testeo rápido Negativo. Indican PCR, refiere resultado pendiente. En certificado de testeo indican aislamiento hasta el 12/09
07/09 Caso descartado, continua tratamiento por enfermedad inculpable</t>
  </si>
  <si>
    <t>05/09 Envía documentación donde consta que desde el 04 está con síntomas (odinofagia, tos y cefalea), indican toma de muestra. Refiere que su hija sintomática. (fiebre, tos y cefalea). Manifiesta que no quiere ir a realizarse testeo en Roasario
08/08 Informa que descartaron caso. El día 07/09 concurrió a aplicarse segunda dosis vacuna contra la covid</t>
  </si>
  <si>
    <t>Zambrana Ricardo (Sospecha Covid#344)</t>
  </si>
  <si>
    <t>13/09/21 informa mail W Lara - "A las 08:54 hs se contacta Ricardo con la enfermera de turno para referir que “cuando llegó a su domicilio el día jueves  09/09 luego de trabajar de 06 a 18 hs comenzó con dolor de garganta y que el fin de semana agregó tos seca”
Refiere que no concurrió a evaluación con médico.
Agrega que hoy llamó por teléfono al 0800 de su obra social y que al comentar la sintomatología le indicaron realizar hisopado.
Refirió además que hoy comenzaban sus vacaciones"
Presenta luego fecha epidemilógica e iIndicación de toma de muestra. Test de antígenos negativo. Trazabilidad en sector no evidencia contactos estrechos.-17/09 PCR NO DETECTABLE</t>
  </si>
  <si>
    <t>Chavez Mauro (Sospecha Covid#345)</t>
  </si>
  <si>
    <t>20/09/21 hija con cuadro respiratorio. Toma de muestra no detectable, sábado 25/09 control con pediatra
25/09 Caso descartado</t>
  </si>
  <si>
    <t>Herrera Omar (Sospecha Covid#346)</t>
  </si>
  <si>
    <t xml:space="preserve">20/09/21 presenta síntomas- informa que tiene pendiente hnf.
23/09 Resultado negativo. Caso descartado. </t>
  </si>
  <si>
    <t>Ludueña Norma (Gran Bai) (Sospecha Covid#347)</t>
  </si>
  <si>
    <t>27/09 Informa empresa que a partir domingo Norma Ludueña se encuentra aislada preventivamente porque su pareja presenta sintomas de covid. El dia de ayer se hacia el hisopado correspondiente y nos encontramos en espera de sus resultados.
Tracing:
El día jueves 23/09 Ludueña cuando ingresa, de a 12 a 20 hs. Refiere había ido a su médico y que le dijo que tenía una contractura muscular a nivel del cuello y que eso le provocaba el dolor. Le indica que tome Diclofenac
• El viernes 24/09 ingresa a trabajar en el turno de las 12 a 20 hs, seguia con algo de molestia
• El sábado 25/09 trabaja sola en turno tarde de 18 a 22 hs.
Nos avisa que su pareja, Gustavo Basualdo, empezó con dolor de garganta, algo de fiebre y un poco de dolor de pecho a la nochecita del sábado. Él se comunica con el 0800 el día sábado a la tardecita, por indicación de su empleador y le dan turno para realizar Hisopado el domingo 26/09 en la Rural en Rosario.
• Domingo 26/09 ella tiene franco, y le informamos que se aisle preventivamente hasta tener el Resultado del PCR de la pareja
• Hoy lunes 27/09, no asistió a Planta por su aislamiento, por lo cual me comunico con ella, y me informa que está sin síntomas, que la pareja no tiene fiebre y que entre hoy y mañana le dan el resultado del hisopado.
• Ni bien me envíe el resultado te informo.
28/09 No detectable. Caso descartado.</t>
  </si>
  <si>
    <t>Torres Santiago (Sospecha Covid#348)</t>
  </si>
  <si>
    <t>27/09 Informa que no se presenta a trabajar en la fecha por ser conviviente de caso sospechoso, hisopado pendiente.
29/09 Caso descartado</t>
  </si>
  <si>
    <t>Hermann Bruno (Sospecha Covid #349)</t>
  </si>
  <si>
    <t>Rodriguez Rolando (Sospecha Covid # 350)</t>
  </si>
  <si>
    <t>Familiar conviviente con síntomas, aislado preventivamente</t>
  </si>
  <si>
    <t>Zapata Leonardo (Sospecha Covid #351)</t>
  </si>
  <si>
    <t>Caso descartado</t>
  </si>
  <si>
    <t>Gomez Alejandro (Sospecha Covid#352)</t>
  </si>
  <si>
    <t>Buzzi Gustavo (Sospecha Covid #353)</t>
  </si>
  <si>
    <t>Cheirasco Pablo ( Sospecha Covid #354)</t>
  </si>
  <si>
    <t>Empleado comienza con sintomas, se realiza tracing y no requiere aislar personal al verificar que no hay contacto extrecho</t>
  </si>
  <si>
    <t>Zuanig Exequiel ( Sospecha Covid #355)</t>
  </si>
  <si>
    <t>Empleado de vacaciones avisa a su supervisor que comenzo con sintomas y es testeado</t>
  </si>
  <si>
    <t>Scarpino Franco (Sospecha Covid #356)</t>
  </si>
  <si>
    <t xml:space="preserve">Scarpino se sentía mal y se llamo a amce, le diagnostico febrícula (37°c) y taquicardia, recomendación de retirarse a su domicilio y mañana concurrir a un médico clínico.
Tracing: Ingresa solo en su vehículo, se cambia solo, trabaja como ayudante con hermann (sector ayudante a 2 mts del perito) siempre con barbijo exceptuando cuando tomo refrigerio solo en su puesto de trabajo.
15/12 Scarpino presenta certificado de alta por enfermedad inculpable, NO Covid </t>
  </si>
  <si>
    <t>López Camila (Sospecha Covid #357)</t>
  </si>
  <si>
    <t>18/12/21 mantiene contacto estrecho con caso posteriormente positivo fuera de planta (no conviviente) Empleado asintomático a la fecha (22/12/21)</t>
  </si>
  <si>
    <t>Palomino Andrés (Sospecha Covid#358)</t>
  </si>
  <si>
    <t>25/12 SU PAREJA COMIENZA CON SÍNTOMAS Y ARROJA RESULTADO DETECTABLE. EMPLEADO DE VIAJE EN CÓRDIOBA, PERMANECE AISLADO ASINTOMÁTICO Y CON HNF NEGATIVO. TRACING NO APLICA. 28/12/21 COMIENZA CON SME FEBRIL Y DIARREA. POSITIVO POR NEXO EPIDEMIOLÓGICO
30/12 Informa que comenzó con sintomatología
03/01 Alta en la fecha</t>
  </si>
  <si>
    <t>Flores Victoria (Sospecha Covid#359)</t>
  </si>
  <si>
    <t>26/12/21 HERMANA DE CONYUGE DETECTABLE, CONTACTO ESTRECHO DÍA 24/12/21, TRACIN NO APLICA, GRUPO FLIAR ASINTOMÁTICO</t>
  </si>
  <si>
    <t>A</t>
  </si>
  <si>
    <t>Mañalich Eric (Sospecha Covid#360)</t>
  </si>
  <si>
    <t>27/12/2021 RETIRO ANTICIPADO POR SME FEBRIL Y POLIARTRALGIAS.  TRACING NO INFORMA CONTACTOS ESTRECHOS.
28/12/21 AFEBRIL, AGREGA TOS SECA, INDICAN HNF
29/12 caso confirmado por test de ag.
30/12 De no mediar complicaciones se reintegra el 03/01/22 // 03/01/22 ALTA EPIDEMIOLÓGICA</t>
  </si>
  <si>
    <t>Martinez Máximo (Sospecha Covid#361)</t>
  </si>
  <si>
    <t>29/12 Refiere el 25/12 cena con familia. Hoy su hermana le comunicó que estaba con síntomas y el domingo comenzó su madre. Su hermana se testeo el 28/12 y resutlado Detectable. Su madre se testeo el 28/12 y Detectable. Permanece aislado por CE refiere asintomático.
30/12 Se realiza testeo en la fecha. Resultado Detectable.
04/01 Reintegro 08/01</t>
  </si>
  <si>
    <t>Fernandez Juan (Sospecha Covid#362)</t>
  </si>
  <si>
    <t>30/12 Refiere que su pareja comenzó con síntomas el 29 y se realizó testeo ese día. El empleado asistió el 29 a trabajar refiriendo que desconocía los síntomas de su pareja. En la f echa se retira a las 13 luego de avisar a SM que su pareja dió Detectbale.
03/01 Comenzó con síntomas. Se realiza testeo.
04/01 Resultado Pendiente
05/01 No detectable. Continúa sintomático. Realiza consulta con médico quien indica reperir el HNF.
06/01 A la espera de la toma de muestra
09/01 Analizando la documentación, el día 12/01 sería su último día de aislamiento. Reinetgro 13/01 de continuar asintomático</t>
  </si>
  <si>
    <t>Nicolas Moroni (Sospecha Covid#363)</t>
  </si>
  <si>
    <t>Lunes 27 de diciembre de 2021
Ingresa a planta a las 07:00 am aproximadamente. Me traslado hasta la fábrica en automóvil propio de la empresa Gestión Sysma, usando el barbijo y con ventanillas semi abiertas.  Ingreso a planta y dejo sus pertenencias en su escritorio en la oficina de proyecto.
Luego a las 8:30 am se dirige a ver los frentes de trabajos que tiene proyecto:  Obra planta tratamiento de efluentes contratistas (PINTOS-SIMACH-CHIAZA) - Extracción c (PEITEL) - Pre-Limpieza (SOL POWER) - Celda 2 (IZUCO)
Siempre manteniendo distanciamiento y usando barbijo. Luego a las 14:00 pm, se dirige al comedor de planta con sus compañeros de trabajo Guillermo Uviedo, Matías Altamirano Y Tatiana Mafud donde se sientan en las mesas individuales
siempre manteniendo el distanciamiento y usando barbijo.  Después de almorzar se dirige a los demás frentes de trabajo de proyecto: Obra planta tratamiento de efluentes contratistas (PINTOS-SIMACH-CHIAZA) - Extracción c (PEITEL) -  Pre-Limpieza (SOL POWER) - Celda 2 (IZUCO) Siempre manteniendo distanciamiento y usando barbijo KN95. A las 15:00 pm se dirige a las oficinas de proyecto a tomar un refrigerio hasta las 16:00 pm. Luego se vuelve hacer el recorrido a los frentes. Cumpliendo con la hora de salida a las 18:00 pm , se dirige a la oficina de proyecto junto con Guillermo Uviedo y se retira de planta.
Martes 28 de diciembre de 2021
Ingresa a planta a las 07:00 am aproximadamente. Su traslado hasta la fábrica fue en automóvil propio de la empresa Gestión Sysma usando el barbijo, ventanillas semi abiertas. Ingreso a planta y dejo sus pertenencias en su escritorio en la oficina de proyecto.
Una vez firmados los avisos de trabajo, comienza con la recorrida en obra. - Obra planta tratamiento de efluentes contratistas - PINTOS-SIMACH-CHIAZA) - Extraccon c (PEITEL) - Pre-LImpieza (SOL POWER) -  Celda 2 (IZUCO)
Cercano a las 10:30 am acompaña junto a Guillermo Uviedo a personal de la empresa Krone a relevar unas medidas en la cinta 105. Se dirige a la sala del puerto para verificar la consignación de la misma con operador de planta y luego van al sector a relevar las medidas. Cercana a las 11:30 am recibe un llamado de un familiar alertando que un pariente cercano que había estado con el pasando el 25 de diciembre, había dado positivo de covid-19. Inmediatamente avisa al supervisor de Cargiill y se retira de planta para realizarse el hisopado. Ese mismo día se lo realiza dando no detectable el resultado. Por consejo de los médicos se  debe esperar 48hs y volver a realizar el mismo.
El día 30/12/21 se vuelve a realizar el test rápido cerca de las 10:00 am, dando como resultado detectable y deberá cumplir con aislamiento hasta el 03/01/22.</t>
  </si>
  <si>
    <t>Elormendi Silvina (Sospecha Covid #364)</t>
  </si>
  <si>
    <t>31/12 Empleada de vacaciones. Inicia congestión nasal- sme febril. test de ag no detectable. indican aislamiento preventivo por 5 días.
04/01 Envía resultado de PCR Detectable. 09/01 Se analización docuemtnacion. De no mediar complicaciones se reintegraría el 13/01 pues no está vacunada. Refiere el 10/01 a las 11 control con clinica medica
10/01 Reposo por 10 días. En tto por Neumonía. Nuevo control con medico 21/01</t>
  </si>
  <si>
    <t>31/12 Empleada de vacaciones. Inicia congestión nasal- sme febril. test de ag no detectable. indican aislamiento preventivo por 5 días.
04/01 Envía resultado de PCR Detectable. 09/01 Se analización docuemtnacion. De no mediar complicaciones se reintegraría el 13/01 pues no está vacunada. Refiere el 10/01 a las 11 control con clinica medica. No vacunada
10/01 Reposo por 10 días. En tto por Neumonía. Nuevo control con medico 21/01
21/01 Extiende reposo por 10 días mas
28/01 Alta médico tratante.</t>
  </si>
  <si>
    <t>Chamorro Oscar (Sospecha Covid #365)</t>
  </si>
  <si>
    <t>03/01 Informa que el día 02/01 comenzó con síntomas. Se realiza testeo.
04/01 Resultado Detectable.
09/01 Se analiza documentación. Reinegro en la fecha extremando cuidados. Refiere estar Asintomático</t>
  </si>
  <si>
    <t>Gurgone Jose (Sospecha Covid # 366)</t>
  </si>
  <si>
    <t>02/01 Refiere que el 01/01 cenó con familar no conviviente. El día 02 se realizó testeo por sintomatología. Resultado pendiente.
03/01 Resultado Detectable. Refiere el asintomático.
04/01 Asintomático. De no mediar complicaciones se reintegra el 06/01
06/01 Asintomático. Alta</t>
  </si>
  <si>
    <t>Berlazo Luis (Sospecha Covid # 367)</t>
  </si>
  <si>
    <t>04/01 Esposa comienza con síntomas 02/01/22- 04/01/22 HNF detectable. Empleado asintomático
06/01 Positivo por nexo epemiológico según criterio vigente (MSN - MSSF)
08/01 No responde llamado</t>
  </si>
  <si>
    <t>Lencina Juan (Sospecha Covid #368)</t>
  </si>
  <si>
    <t>03/01 Asistido en SM por cuadro de astenia y 37,4. Retiro anticipado
04/01 Refiere Astenia generalizada y cefalea intensa.
06/01 Detectable
09/01 De no mediar complicaciones se reintegra 11/01
10/01 Reintegro 11/01</t>
  </si>
  <si>
    <t>Lubrani Alberto (Sospecha Covid #369)</t>
  </si>
  <si>
    <t>04/01 Su supervisor informa que el día 03 Alberto comunicó que el 31/12 cenó con familiares. Refiere dos casos Detectables. Refiere el asintomático y su pareja con síntomas
06/01 Caso descartado. Alta</t>
  </si>
  <si>
    <t>Nobile Horacio (G4S) (Sospecha Covid#370)</t>
  </si>
  <si>
    <t>03/01 Se presenta en Servicio Médico refiriendo que el día de ayer su hijo se realizó testeo y en la fecha le informan que es Detectable. Solicitamos retire de planta y se comunica a su empresa la falta (incumplimiento de protocolos)
Mail empresa:
- Por lo que hable con el vigilador de referencia, uno de sus hijos dio positivo al hisopado realizado en el día de la fecha, cabe aclarar que el mismo no es conviviente con Nobile y su flia.
- El día 01-01-2022 estuvieron unas horas juntos ya que este hijo se acercó al domicilio de Nobile  para saludarlos por las fiestas de año nuevo. 
- Cabe aclarar que Nobile y su grupo familiar al día de la fecha no presentaron síntomas compatibles con este virus, se me informa que en el día de mañana el vigilador y su flia, ya tenían turno previo para realizar el hisopado correspondiente.
- El mismo será retirado de planta por su hijo en su vehículo particular, y cumpliran con las indicaciones médicas para el caso.
06/01 Mail Empresa: Recién puede retomar tarea el día sábado 08-01-2022.</t>
  </si>
  <si>
    <t>03/01 Se presenta en Servicio Médico refiriendo que el día de ayer su hijo se realizó testeo y en la fecha le informan que es Detectable. Solicitamos retire de planta y se comunica a su empresa la falta (incumplimiento de protocolos)
Mail empresa:
- Por lo que hable con el vigilador de referencia, uno de sus hijos dio positivo al hisopado realizado en el día de la fecha, cabe aclarar que el mismo no es conviviente con Nobile y su flia.
- El día 01-01-2022 estuvieron unas horas juntos ya que este hijo se acercó al domicilio de Nobile  para saludarlos por las fiestas de año nuevo.
- Cabe aclarar que Nobile y su grupo familiar al día de la fecha no presentaron síntomas compatibles con este virus, se me informa que en el día de mañana el vigilador y su flia, ya tenían turno previo para realizar el hisopado correspondiente.
- El mismo será retirado de planta por su hijo en su vehículo particular, y cumpliran con las indicaciones médicas para el caso.
06/01 Mail Empresa: Recién puede retomar tarea el día sábado 08-01-2022.</t>
  </si>
  <si>
    <t>Vignaduzzi Agustin (Tork) (Sospecha Covid#371)</t>
  </si>
  <si>
    <t>03/01 Mail JT Calada: Se comunico Agustin Vignaduzzi avisando que no se presentaría hoy a trabajar en su turno de 06 a 14hs. Motivo; manifiesta tener dolor, picazón de garganta y dolor ocular, en la mañana se realiza hisopado.
10/01 Mail empresa: PRIMER HISOPADO DÍA 4 NEGATIVO Y EL SEGUNDO POSITIVO DÍA 7. COMIENZO DE SINTOMAS EL DIA DOMINGO 2 Y SU ULTIMO DIA TRABAJADO FUE EL 31/12
12/01 Alta enviada por empresa</t>
  </si>
  <si>
    <t>Orellano Walter (Sospecha Covid #372)</t>
  </si>
  <si>
    <t>03/01 Refiere odinofagia. Se retira de planta.
04/01 Refiere continuar con sintomas, en asistencia y tratamiento por Emerger. Indicaron aislamiento. Refiere que su pareja comenzó con síntomas, debe realizar HNF el 06/01.
Agrega que el 01/01 cenó con familiares que se realizaron testeos y son Detectables.
06/01 Su pareja deberá ser testeada, el no ¿?
07/01 Su pareja Detectable, el sintomático. por criterio epidemiológico es considerado +
09/01 Se analiza documentación Reintegro 10/01. Refiere asintomático.</t>
  </si>
  <si>
    <t>Podesta Martin (Sospecha Covid #373)</t>
  </si>
  <si>
    <t>04/01 Informa comenzó con síntomas. Refiere turno para hisopado el día 05 a las 16:55 en Lab. Turner.
06/01 Caso descartado. Testeo Negativo. Médico tratante diagnostica Rinitis. Pasa a Enf. Inculpable
10/01 Refiere fin de semana con nuevos sintomas. Realizó nuevo Hisopado y dio Detectable. Control con su medico 11/01
11/01 Alta 14/01</t>
  </si>
  <si>
    <t>Campanari Agustina (Tork) (Sospecha Covid#374)</t>
  </si>
  <si>
    <t>04/01 Buenos días paso a detallar la situación de Agustina Campanari que tuvo 2 contactos estrechos.
El primero fue día domingo 02 a la noche  y el segundo fue el día lunes 03.
Ella tiene el pecho cerrado y dolor de cuerpo, por este motivo el día jueves se va a realizar el hisopado.
Su último día trabajado fue el día domingo a la tarde y hasta ese momento no había tenido ningún contacto con estas 2 personas.
10/01 Mail empresa: CONTACTO ESTRECHO CON 2 PERSONAS EL PRIMERO EL DOMINGO 02 A LA NOCHE Y EL SEGUNDO EL DIA LUNES 03  , ULTIMO DIA TRABAJADO DOMINGO 02 A LA TARDE. COMIENZA CON SINTOMAS LUNES 03
ELLA POSITIVO YA QUE SU HERMANO DIO POSITIVO MARTES 04. NO QUIEREN HISOPARLA
Refieren que en la fecha se realizo nuevo test
12/01 No detectable. Alta</t>
  </si>
  <si>
    <t>Sanchez Agustina (Sospecha Covid#375)</t>
  </si>
  <si>
    <t>04/01 Refiere que familiares convivientes comenzaron con síntoimatología. Su madre realizó testeo a la mañana. Resultado Pendiente. Agrega que su hermana y cuñado con quienes compartió el 31 y 01 comenzaron con síntimas y éste último dió Detectable. Refiere ella asintomática
06/01 Resultado HNF madre Detectable. Según criterio epidemiológico, ella será considerada +
09/01 Alta. Reintegro laboral 12/01</t>
  </si>
  <si>
    <t>Benitez Sergio (Sospecha Covid#376)</t>
  </si>
  <si>
    <t>04/01 Mail de su supervisor:
Se comunico Benites Sergio, para dar aviso que su cuñada, quien compartió contacto estrecho, en festejos de las fiestas de fin de año, los días viernes, sábado y domingo, dio positivo en covid. Sergio, trabajo ayer de 18 a 06, o sea, se retiró a las 06hs de hoy.  Por lo prono le pedí que no ingrese hoy a las 18hs.
Según lo que me comenta Sergio, la cuñada cuando tenia fiebre, fue directamente a hisoparse, no acudió a ningún médico previamente. Por lo hablado con él, ayer en planta, siempre estuvo con tapaboca colocado, estuvo con personal de volcables en el comedor, solo un lapso, estuvo en el tablero, cuando busco la comida y completo la planilla de sectores críticos.
06/01 en la fecha comienza con malestar general, cansancio y picazon de garganta
08/ 01 Refiere mejoría.
09/01 Con clinica medica 11/01
11/01 Alta de su médico</t>
  </si>
  <si>
    <t>Vera Norberto (Sospecha Covid#377)</t>
  </si>
  <si>
    <t>04/01 Mail de supervisor
Se comunico Norberto Vera para dar aviso que su hija se levanto con molestia en la garganta, fue el médico y le pidieron un PCR.
Norberto trabajo la ultima vez el domingo 02/01 de 06 a 18. Y debería ingresar mañana 05/01 a las 18hs.
Por lo pronto le pedí que no ingrese hasta saber el resultado del análisis, aclaro por las dudas, que él no tiene síntomas.
Lo contacté y refirió que el 06/01 realizará testeo. El asintomático.
06/01 Resultado hija Detectable. Según criterio epidemiológico será considerado + por nexo.
08/01 Probale alta de hija 12/01
09/01 Refiere asintomático. De no mediar complicaciones, 10/01 último día de ASPO
10/01 Reintegro 11/01</t>
  </si>
  <si>
    <t>Daniel Andres (Sospecha Covid#378)</t>
  </si>
  <si>
    <t>04/01 Refiere que en la fecha se realizó testeo por ser contacto estgrecho de caso confirmado. Su resultado es detectable. Refiere estaba de licencia. De no mediar complicaciones se reintegra el 11/01</t>
  </si>
  <si>
    <t>Rodriguez Hugo (Sospecha Covid#379)</t>
  </si>
  <si>
    <t>04/01 Refiere que el dia de ayer al llegar a su domicilio su pareja comenzó con síntomas. Hoy el está sintomático. Su pareja se hisopó, pendiente resultado
06/01 Dificulad respiratoria. Fiebre. Se realiza asistencia telefónica.
08/01 Evaluado por Dr Maranessi. Control en domicilio el 09/01
10/01 Hisopado PCR No Detectable. Alta</t>
  </si>
  <si>
    <t>Sosa Facundo (Tork) (Sospecha Covid#380)</t>
  </si>
  <si>
    <t>04/01 Mail de Lenarduzzi:
Se comunico Juarez para informar que Luis Sosa de la empresa tork (data entry en playa externa), le aviso que esta noche en el horario de 22 a 06 no se presenta a trabajar por ser contacto estrecho de la novia, hable con él y mañana la hisopan a la novia. Hasta ahora él no tiene ningún síntoma.
10/01 Mail empresa: ULTIMO DIA TRABAJADO FUE EL DIA LUNES 03 COMIENZA CON SINTOMAS EL MARTES AL MEDIODIA 04 DETECTABLE</t>
  </si>
  <si>
    <t>Leguizamon Facundo (Sol Power) (Sospecha Covid#381)</t>
  </si>
  <si>
    <t>05/01 Mail empresa:
Buenas noche, me comunico con ustedes ya que uno de nuestros empleados, Facundo Leguizamón, nos informa que siendo las 22hs del día de ayer 04/01 empezó a tener síntomas de dolores musculares, dé cabeza y 37c° de temperatura corporal, dado que esos síntomas son los principales del covid se le indica aislarse y comunicarse con el 0800 para ser guiado con respecto a el aislamiento y hisopado en los tiempos que los médicos le indiquen para evitar un falso negativo.  Facundo ingresa 08 hs hasta 17hs sin síntomas. Mantendremos informado la evolución del caso.-
09/01 Mail empresa:
El dia viernes 7 de enero pudo realizarse el test dando como resultado positivo para covid, se aclara que facundo se encuentra aislado desde el día 5 de enero cumpliendo con los protocolos, su estado de salud al dia de hoy es bueno ,  personal de salud municipal (SAN LORENZO) está   haciendo el seguimiento del  caso. le indican que de seguir con la evolución de recuperación podría tener el alta el día 12 de enero( a definir según personal de salud)
10/01 Mail empresa: el dia viernes 7 de enero pudo realizarse el test dando como resultado positivo para covid, se aclara que facundo se encuentra aislado desde el día 5 de enero cumpliendo con los protocolos, su estado de salud al dia de hoy es bueno ,  personal de salud municipal (SAN LORENZO) está   haciendo el seguimiento del  caso.-le indican que de seguir con la evolución de recuperación podría tener el alta el día 12 de enero( a definir según personal de salud)
12/01 Alta 13/01</t>
  </si>
  <si>
    <t>Altamirano Matias (Contratista) Sospecha Covid#382)</t>
  </si>
  <si>
    <t>05/01 Mail empresa:
Se deja también informado que se realizara aislamiento preventivo a AXEL RETAMAR por tener contacto estrecho (conviven en mismo domicilio) con MATIAS ALTAMIRANO, el mismo fue aislado con el grupo de proyecto ayer por la tarde.-
NICO NO TENGO INFO
12/01 Alta</t>
  </si>
  <si>
    <t>Retamar Alex (Sol Power)</t>
  </si>
  <si>
    <t>Contacto estrecho Caso #382
09/01 Mail empresa:
Estaba aislado preventivamente, decide continuar el aislamiento en la casa de una hermana , el dia sabado presenta síntomas, dolor de cabeza y muscular, seguirá en aislamiento, se realizará hisopado en los dias siguientes
12/01 Alta</t>
  </si>
  <si>
    <t>Nuñez Miguel (Sospecha Covid#383)</t>
  </si>
  <si>
    <t>05/01 Mail sector:
Aviso a Walter que la mujer y la hija están con síntomas, queda en su domicilio y aviso que se va a isopar.
El dia de ayer ingreso y egreso en colectivo cumpliendo protocolo, merienda con cabrera, lares y gamarra con la separación habitual, se cambia al lado de improta. Trabajo como perito con Improta y lares de ayudantes con distanciamiento habitual.
06/01 Pareja Detectable, Hija no detectable. Se considerará + por nexo según protocolo vigente.
09/01 De mediar complicaciones de reintegraría 12/01 (esquema vacunación completo)</t>
  </si>
  <si>
    <t>Mandon Julian (Sospecha Covid#384)</t>
  </si>
  <si>
    <t>05/01 Refiere que el día de ayer al llegar a su domicilio comenzó con fiebre. refiere que le informaron que su hermana conviviente fué contacto estrecho de caso positivo.
06/01 Resultado Detectable. Odinofagia y secreciones
09/01 De no mediar complicaciones se reintegraría 12/01</t>
  </si>
  <si>
    <t>Zambrana Ricardo (Sospecha Covid#385)</t>
  </si>
  <si>
    <t xml:space="preserve">05/01 Refiere pareja conviviente sintomática, fiebre, dolor de garganta, tos. Evaluada por SM particular. Fué testeada en la fecha, pendiente resultado. Refiere que él tiene cefalea y somnolencia.
06/01 Pareja Detectable. El sintomático. Se considerará + por criterio epidemiológico. (fiebre, mialgias. tos)
09/01 De no mediar complicaciones se reintegra el 13/01
10/01 Refiere leve mejoría. Último día de fiebre 09/01. Refiere mialgias, catarro
14/01 Refiere leve mejoría. Catarro. </t>
  </si>
  <si>
    <t>Galvan Matias (Tork) (Sospecha Covid#386)</t>
  </si>
  <si>
    <t>05/01 Mail sector:
Se comunico Matias Galvan  avisando que no se presentaría hoy a trabajar en su turno de 14 a 22hs
Motivo; manifiesta tener dolor, picazón de garganta y tos seca.
Trazabilidad:
•¿Dónde estuvo? Calada
•¿Mantuvo el distanciamiento? Si, siempre con epp correspondientes
•¿Mantuvo los ambientes ventilados? Calador cabina 3 y 4
•¿Mantuvo contacto estrecho por más de 15 minutos con algún compañero? no
•¿Con quién comió? No compartió cena
•¿En qué fue a trabajar? Vehículo propio
10/01 mail empresa:
SINTOMAS, DOLOR DE GARGANTA Y TOS SECA- NINGUN CONTACTO ESTRECHO (COMENZO MARTES A LA NOCHE)
Jt Calada envía documentación. TEst 10/01 Detectable
11/01 Alta empresa</t>
  </si>
  <si>
    <t>Rios Marcelo (Sospecha Covid#387)</t>
  </si>
  <si>
    <t>05/01 Mail sector:
Esta mañana se notificó con tos, dolor de cabeza y decaimiento el sr Marcelo Ríos. Le pedimos que se comunique inmediatamente con el servicio medico al número de wpp correspondiente y que no se presente a trabajar.
Espero ya se haya puesto en contacto con ustedes.
No hay contactos estrechos relacionados al caso según trazabilidad realizada, se mantuvo siempre con barbijo según mencionó y utilizando los espacios con acrílicos para comer.
06/01 Testeo en la fecha. Resultado en la fecha
07/01 Caso descartado. Pasa a Enf. inculpable.</t>
  </si>
  <si>
    <t>Arrieta Emanuel (Sospecha Covid#388)</t>
  </si>
  <si>
    <t>06/01 Mail Sector:
Del 05/01 22 hs aprox:
Me llamo Emanuel Arrieta que en el día mañana no se presenta a trabajar por ser contacto estrecho de un positivo, pero además él con algunos síntomas.
En el día de hoy trabajo en balanza bruto de 6 a 14 hs.
Paso trazabilidad:
• Donde estuvo?    BALANZA DE BRUTO, LAS 8 HORAS TRABAJO SOLO
• Si mantuvo el distanciamiento?   SI
• Mantuvo los ambientes ventilados?  SI
• Si mantuvo contacto estrecho por más de 15 minutos con algún compañero?  NO
• con quien comió?  ALMORZO SOLO
ingreso y egreso en vehículo propio.
09/01 El 06/01 realizo testeo. Detectable. De no mediar complicaciones se reintegra 13/01</t>
  </si>
  <si>
    <t>Silva Mauricio (Tecno Car) (Sospecha Covid#389)</t>
  </si>
  <si>
    <t>06/01 Mail empresa:
Asistido por su servicio médico. Epicrisis: Conjuntica s/p, faringe s/p, no adeopatia, oxiemtro 96%, buena entrada de aire bibasal, presion arterial: 120/70 mmhg, tº axilar 37,3ºc, mañana se comunica infromando como esta. ALTA medica 05/01/22
EL EMPLEADO SE REALIZA TEST RÁPIDO POR SU CUENTA. Resultado Detectable.
¿Realmente hubo control médico?
10/01 No presenta documentación lógica para el alta. Será nuevamente testeado pues no realizó PCR sino antígenos
11/01 PCR No detectable, Alta</t>
  </si>
  <si>
    <t>Holzman Adrian (Sospecha Covid#390)</t>
  </si>
  <si>
    <t>06/01 mail Solis:
En el día de ayer avisaron que fueron contacto estrecho y en el día de la fecha no se presentaron a trabajar:
Adrian Holzman
06/01 Su grupo familiar sintomático. Él también. El caso cero es +
Será considerado por criterio clinico epidemiológico +
09/01 Analizando la documentación, fecha testeo de caso + conviviente 05/01, de no mediar complicaciones se reintegraría 16/01 (esquema incompleto)
14/01 Fin ASPO 16/01, alta 17/1</t>
  </si>
  <si>
    <t>Sanchez Cristian (Sospecha Covid#391)</t>
  </si>
  <si>
    <t>06/01 Mail de Buzzi: Aviso Cristian Sanchez  que su hija esta con síntomas de covid por contacto estrecho de una compañera de trabajo confirmado positiva.
Su hija en conviviente con Cristian. El se encuentra sin síntomas por ahora. Avisara si se confirma el positivo de la hija. El esta de vacaciones en este momento , sale a partir del día 05. Ultimo día de trabajo el día 02/01
Pendiente resultado test hija
08/01 Caso descartado. No se realizó testeo. descartaron</t>
  </si>
  <si>
    <t>Cece Patricio (Sospecha Covid#392)</t>
  </si>
  <si>
    <t>06/01 Mail Rodriguez:
Patricio esta de turno mañana de 06:00 a 14:00 horas
Paso trazabilidad:
•Donde estuvo?    BALANZA TARA
• Si mantuvo el distanciamiento?   SI
•Mantuvo los ambientes ventilados?  SI
•Si mantuvo contacto estrecho por mas de 15 minutos con algún compañero?  NO
•con quien comió?  SOLO
El ingreso a planta y egreso lo realizo solo por sus propios medios.
07/01 Test Detectable
10/01 Refiere tos, episodios febriles, disfonia</t>
  </si>
  <si>
    <t>Ayala Sergio (Sopecha Covid#393)</t>
  </si>
  <si>
    <t xml:space="preserve">06/01 Mail Cielo:
Contacto estrecho de su madre, detectable en la fecha. El contacto fue el 03/01. De vacaciones desde el 22/12/21  hasta 14/01
07/01 Sintomático. Será considerado + por criterio epidemiológico
11/01 </t>
  </si>
  <si>
    <t>Morassi Jazmin (Sospecha Covid#394)</t>
  </si>
  <si>
    <t>06/01 Comenzó con síntomas. Concurre a evaluación en Sanatorio Británico. Pendiente toma de muestra
08/01 Toma de muestra en la fecha
10/01 Resultado Pendiente
12/01 Reintegro</t>
  </si>
  <si>
    <t>Vergara Oscar (Sospecha Covid#395)</t>
  </si>
  <si>
    <t>06/01 Refiere que al llegar a su domicilio su hija conviviente manifestó sintomas compatibles con Covid-19. Se realiza test rápido y es Detectable. Según protocolo vigente se considerará a él + por nexo
07/01 Refiere asintomatico.
08/01 Refiere picazón de garganta y tos.
12/01 Analizando la documentación, alta para el 18/01 (Esquema de vacunación incompleto (3er dosis 27/01)</t>
  </si>
  <si>
    <t>Mafud Tatiana (SYSMA) (Sospecha Covid#396)</t>
  </si>
  <si>
    <t>06/01 Refiere contacto estrecho con pareja conviviente. Testeaso el 04/01, resutlado Detectable. Refiere asintomática. Se la considera + por nexo.
09/01 Refiere asintomática. Termina ASPO 10/01</t>
  </si>
  <si>
    <t>Leguizamon Victor (Sospecha Covid#397)</t>
  </si>
  <si>
    <t>07/01 Pareja detectable. Será considerado + por nexo epidemiológico
11/01 Pareja sintomática el 07/01, él esquema vacunación completo. Asintomático. Fin ASPO 11/01 Alta 12/01</t>
  </si>
  <si>
    <t>Ferreira Martin (Sospecha Covid#398)</t>
  </si>
  <si>
    <t>07/01 Mail sector: Se comunico Martín Ferreira  avisando que tiene síntomas compatibles con covid , el trabajo día lunes y martes de 18 a 06 .
Comenta que siempre respeto los protocolos vigentes siempre .-
09/01 Analizando documentación, comenzó con síntomas el 05/01, de no mediar complicaciones se reintegra el 13/01</t>
  </si>
  <si>
    <t>Schenfeld Monica (Sospecha Covid#399)</t>
  </si>
  <si>
    <t>07/01 Comenzó con sintomarología. Su médico indicó 48 hs de reposo por Astenia y Odinofagia. Luego agregó tos y fiebre, indicaron toma de muestra. Tiene turno para el 10/01 a las 10:30
10/01 Teste rápido - Sintomática. Se sugiere realice PCR. Control con médico 11/01
12/01 PCR toma muestra 14/01
15/01 Toma de muestra en la fecha. Resultados para el día martes. El día miércoles 19 tiene control con clinica medica.</t>
  </si>
  <si>
    <t>07/01 Comenzó con sintomarología. Su médico indicó 48 hs de reposo por Astenia y Odinofagia. Luego agregó tos y fiebre, indicaron toma de muestra. Tiene turno para el 10/01 a las 10:30
10/01 Teste rápido - Sintomática. Se sugiere realice PCR. Control con médico 11/01
12/01 PCR toma muestra 14/01
15/01 Toma de muestra en la fecha. Resultados para el día martes. El día miércoles 19 tiene control con clinica medica.
18/01 Resultado PCR no detectable. Caso descartado. En evaluaicón con clínica médica</t>
  </si>
  <si>
    <t>Liol Victoria (Gran Bai) (Sospecha Covid#400)</t>
  </si>
  <si>
    <t xml:space="preserve">07/01 Comienza el 06/1/21 DISFONIA, NO PRESENTA OTRO SINTOMA  REALIZA HISOPADO REALIZACION DE PCR (06/1/2022)  POR NO TENER NINGUN CONTACTO ESTRECHO.
RESULTADO: POSITIVO  PRESENCIA DE LEVE FIEBRE, MUCOSIDAD FOSAS NASALES, Y DOLOR DE GARGANTA
12/01 Se analiza documentación, esquema incompleto (ultima dosis 05/08), fin ASPO 15/01, Alta 16/01 </t>
  </si>
  <si>
    <t>Sanchez Lionel (Sospecha Covid#401)</t>
  </si>
  <si>
    <t>08/01 Refiere sintomatología. Inicio de síntomas 05/01. Testeado con  resultado +. Se encuentra de vacaciones
09/01 Refiere no tener seguimiento con su médico.
10/01 Esquema de vacunación completo. (2da 27/08) Último día de ASPO 12/01, alta 13/01</t>
  </si>
  <si>
    <t>Luraschi Sergio (Sospecha Covid#402)</t>
  </si>
  <si>
    <t>08/01 Comienza con síntomas. Pendiente toma de muestra
10/01 Pareja realizará el 12/01. ël congestión y picazon de garganta.</t>
  </si>
  <si>
    <t>Juarez Jose (Sospecha Covid#403)</t>
  </si>
  <si>
    <t>08/01 Me llamo Jose Juarez que en el día de hoy no se presenta a trabajar por estar con fiebre.
El esta trabajando esta semana de 22 a 06.
Paso trazabilidad:
Donde estuvo?    PLAYA EXTERNA
Si mantuvo el distanciamiento?   SI
Mantuvo los ambientes ventilados?  SI
Si mantuvo contacto estrecho por más de 15 minutos con algún compañero?  NO
con quien comió?  No comió.
ingreso y egreso en colectivo de la empresa.
10/01 Detectable. Inicio síntomas 07/01, Esquema completo. 2da 17/08. ASPO hasta 14/01 inclusive. Alta 15</t>
  </si>
  <si>
    <t>Alarcon Cesar (Sospecha Covid #404)</t>
  </si>
  <si>
    <t>08/01 Refiere sintomatología. Refiere encontrarse de vacaciones. En la fecha recibió asistencia en Sanatorio Parque, testeado con resultado pendiente
10/01 Detectable. Sintomático.
11/01 Refiere mejoría clínica, persiste tos, cefalea leve.
12/01 Refiere cefalea leve
13/01 Refiere congestión nasal y moco
14/01 Refiere moco. Alta 15/01</t>
  </si>
  <si>
    <t>Fernandez Nelson (Sospecha Covid #405)</t>
  </si>
  <si>
    <t>08/01 Refiere encontrarse de vacaciones, sintomático. Toma pendiente
10/01 Considerado + por clinica. Presenta certificado. Inicio de síntomas 03/01. Refiere haber realizado periodo de aislamiento. Refiere anosmia de aparicion 06/01. Indican alta epidemiolófica 11/01</t>
  </si>
  <si>
    <t>Biscione Nicolas (Sospecha Covid#406)</t>
  </si>
  <si>
    <t>08/01 Refiere él y su grupo familiar sintomáticos. A la espera de asistencia y testeo
09/01 Turno testeo 12/01
11/01 Turno toma de muestra 14/01 a las 19:30 hs
15/01 Refiere sintomártico. Toma de muestra el día de ayer
16/01 Detectable. Según los protocolos vigentes, esquema incompleto. 2da dosis 05/08. fin ASPO 17/01, Alta 18/01</t>
  </si>
  <si>
    <t>Rodriguez Lisandro (Sospecha Covid#407)</t>
  </si>
  <si>
    <t>09/01 Refiere pareja conviviente sintomática. Testeada en la fecha, resultado Detectable. El asintomático
Según criterio epidemiológico, es considerado + por nexo
10/01 Refeire sintomatología
12/01 Se realizo test con resultado No Detectable.
13/01 Refiere leve mejoría</t>
  </si>
  <si>
    <t>Zapata Alberto (Sospecha Covid#408)</t>
  </si>
  <si>
    <t>09/01 mail Guerzoni:
Zapata Alberto llamo hoy 9/1 a las 22:30hs  que tiene síntomas covid19 (fiebre37.5 y dolor de garganta) fue al médico y lo hisoparon y el resultado lo va a tener en 48hs.
10/01 Resultado Pendiente
12/01 Detectable
13/01 Esquema vacunación completo. 2da dosis 18/08.  Fin ASPO 15/01, alta 16/01</t>
  </si>
  <si>
    <t>Marucci Alberto (Sospecha Covid#409)</t>
  </si>
  <si>
    <t>09/01 Refiere contacto estrecho con amigo el día 07/01. En la fecha su amigo se realizó test rápido en su domicilio y dió Positivo. Se le solcitó documente lo anterior y presente certificado médico. Él se encuentra asintomático. Permanecera al menos 5 días aislado</t>
  </si>
  <si>
    <t>Monzon Ramon (Sospecha Covid#410)</t>
  </si>
  <si>
    <t>09/01 Refiere sintomatología. Control con su médico el 10/01
10/01 Toma de muestra 11/01 a las 11 hs
15/01 Esquema de vacunación incompleto (2da 04/01). Según protocolo vigente debe realizar 10 días de ASPO. Último día 18/01, alta 19/01</t>
  </si>
  <si>
    <t>Galarza Luciana (Gran Bai) (Sospecha Covid#411)</t>
  </si>
  <si>
    <t>10/1 Comienzo de sintomas el día 07 PRESENTA: DISFONIA, TOS SECA Y FIEBRE. Se presneta en Portería y no pasa el Screening. TURNO PARA HISOPADO: 12/1 9HS , NO PRESENTA SINTOMAS SOLO DISFONIA CUANDO HABLA
El 09/01 DOLOR DE GARGANTA, ESPOSO CON LEVE FIEBRE
10/01 PRESENCIA SOLO DE DOLOR DE GARGANTA TURNO ASIGNADO PCRPOR LA TARDE SANATORIO LA MUJER P
12/01 No Detectable. Caso descartado. en tto por enfermedad inculpable</t>
  </si>
  <si>
    <t>Pacheco Roberto (Sospecha Covid#412)</t>
  </si>
  <si>
    <t>10/01 Refiere sintomatología desde 06/01. Envia documentación. Hisopado Detectable 09/01
12/01 Resultado Detectable</t>
  </si>
  <si>
    <t>Fiameni Leonardo (Sospecha Covid#413)</t>
  </si>
  <si>
    <t>10/01 Refeire pareja con síntomas. Ambos sin vacunar. Refiere medica de familia indicó ASPO y toma de muestra el miércoles
13/01 Resultado muestra de pareja No Detectable. Caso descartado</t>
  </si>
  <si>
    <t>Echavarria Juan (Sospecha Covid#414)</t>
  </si>
  <si>
    <t>10/01 Refiere sintomatología. Fiebre 37,9. Rinitis. Dolor de garganta. Dolor corporal. Medicado con Paracetamol 1 gr cada 8 hs.Realizamos ficha epidemiológica y pedido de hisopado. Toma de muestra 12/01
12/01 Asistido en guardia HPR medico agrega ATB. Toma de muestra en la fecha. Video consulta con Dra Massey.
13/01 Detectable
15/01 No vacunado. 10 días de ASPO. Último día 19/01, Alta 20/01</t>
  </si>
  <si>
    <t>Benitez Ricardo (Sospecha Covid#415)</t>
  </si>
  <si>
    <t>10/01 Refiere tos, mocos, dolor de garganta, cefalea, fiebre. Asistido por su médico solicitan Hisopado.
11/01 Turno toma de muestra 13/01
14/01 Esquema completo (2da 10/09), Fin ASPO 16/01, Alta 17/01</t>
  </si>
  <si>
    <t>Micciche Ramiro (Sospecha Covid#416)</t>
  </si>
  <si>
    <t>10/01 Sintomatología referida: Tos, odinofagia. Rinitis. Pendiente toma de muestra
14/01 Refiere estar inapetente y con tendencia a la hipotención. Toma de muestra en la fecha
15/01 No vacunado. Debe realizar 10 días de ASPO, Último 19/01, Alta 20/01</t>
  </si>
  <si>
    <t>Ceballo Angel (Sospecha Covid#417)</t>
  </si>
  <si>
    <t>10/01 Asitido por médico de cabecera por síndrome febril, con cuadro gripal. Pendiente toma de muestra
12/01 Resultado Pendiente.
13/01 Resultado Detectable
16/01 Esquema completo de vacunación (2da 09/09), Fin ASPO 16/01, Alta 17/01</t>
  </si>
  <si>
    <t>Orellano Walter (Sospecha Covid#418)</t>
  </si>
  <si>
    <t>10/01 Refiere sindrome febril. Refiere consulta telefónica con su médico. Refeire debe testearse. Refiere no tener documentación
12/01 Caso descartado. No se justifica ausencia</t>
  </si>
  <si>
    <t>Ceballos Luis (Sospecha Covid#419)</t>
  </si>
  <si>
    <t>10/01 Refiere moco, tos y catarro. En APSO por 72 hs luego reevaluación
13/01 Caso descartado. En tto por enfermedad inculpable</t>
  </si>
  <si>
    <t>De Marco Guillermo (Sospecha Covid#420)</t>
  </si>
  <si>
    <t>10/01 Mail sector:  llamó Guillermo Demarco para avisar que a las 14hs tenia que realizarse el hisopado por dar positivo a su hijo y el presenta síntomas. Guillermo no se presenta a trabajar el día de hoy. Se comunicó con la doctora Cielo Burich.
11/01 Detectable. Esquema de vacunación incompleto (+ de 5 meses), inicio de síntomas 08/01, fin ASPO 17/01, reintegro 18/01
17/01 Alta médico Cardiólogo.</t>
  </si>
  <si>
    <t>Segovia Brenda (Tork)  (Sospecha Covid#421)</t>
  </si>
  <si>
    <t>10/01 Mail empresa:
COMIENZO CON SINTOMAS SABADO 08 A LA TARDE. ULTIMO DIA TRABAJADO VIERNES DE NOCHE</t>
  </si>
  <si>
    <t>10/01 Mail empresa:
COMIENZO CON SINTOMAS SABADO 08 A LA TARDE. ULTIMO DIA TRABAJADO VIERNES DE NOCHE
18/01 Descartado</t>
  </si>
  <si>
    <t>Vergara Alexis (Tork)  (Sospecha Covid#422)</t>
  </si>
  <si>
    <t>10/01 Mail empresa:
COMIENZO CON SINTOMAS 10/01 ULTIMO DIA EN CARGILL TRABAJADO FUE EL VIERNES 07</t>
  </si>
  <si>
    <t>10/01 Mail empresa:
COMIENZO CON SINTOMAS 10/01 ULTIMO DIA EN CARGILL TRABAJADO FUE EL VIERNES 07
18/01 Descartado</t>
  </si>
  <si>
    <t>Albornoz Mario (Tork)  (Sospecha Covid#423)</t>
  </si>
  <si>
    <t>10/01 Mail empresa:
COMIENZO CON SINTOMAS JUEVES 06  A LA NOCHE. ULTIMO DIA TRABAJADO EN CARGILL FUE EL JUEVES A LA TARDE</t>
  </si>
  <si>
    <t>Galvan Esteban (Tork)  (Sospecha Covid#424)</t>
  </si>
  <si>
    <t xml:space="preserve">10/01 Mail empresa:
COMIENZA CON SINTOMAS EL DIA VIERNES 07 A LA NOCHE Y SU ULTIMO DIA TRABAJADO FUE EL VIERNES DE DIA </t>
  </si>
  <si>
    <t>Burich Maria (Salud Ocupacional) (Sospecha Covid#425)</t>
  </si>
  <si>
    <t>10/01 Al llegar al consultorio, siento rara su voz, por lo que consulto sintomatología y refirió Rinitis de reciente aparición sin ningún otro síntoma. Refiere ayer estuvo en la Isla con grupo familiar. Decido realizar Test rádpido, cumliendo con todos los protocolos pertinentes y da como resultado Detectable.
Tracing: Refiere estuvo en consultorio con Sartino, Roldan y Vivas en diferentes momentos pero siempre respetando protocolo.
Ingreso y egreso en vehículo personal. ültimo día laboral Jueves 06/01</t>
  </si>
  <si>
    <t>Bornaccioni Carlos (Sospecha Covid#426)</t>
  </si>
  <si>
    <t>10/01 Refiere contacto estrecho Caso + (suegra) Fecha de contacto 06/01 De no mediar complicaciones, Fin ASPO 16/01 ATENCION No vacunado. Consutado nuevamente en la fecha, refiere no desear vacuna
11/01 Refeire asintomático.
12/01 Refiere asintomático
14/01 Refiere asintomático
15/01 Refiere asintomático.
16/01 Alta 17/01</t>
  </si>
  <si>
    <t>Meaca Maximiliano (Sospecha Covid#427)</t>
  </si>
  <si>
    <t>10/01 Refiere regresó a su casa luego de jornada laboral y comenzó con síntomas. Asistido en la guardia del 21 solicitan Hisopado
11/01 Toma de muestra en la fecha. Resultado pendiente
12/01 Detectable
15/01 Esquema vacunación completo. (2da 30/09) Fin ASPO 16/01, Alta 17/01</t>
  </si>
  <si>
    <t>Zamudio Miguel (Sospecha Covid#428)</t>
  </si>
  <si>
    <t>10/01 En la fecha su hijo se realiza test con resultado Detectable. El día de ayer se hizo otro y dio No Detectable. Pareja sintomática. El 11 será testeada. Él asintomático
11/01 Analisis: Cuenta con esquema completo de vacunación (3er dosis 28/12/21), no manifestó sintomas. PAreja refiere sintomas desde el 07/01. Alta 12/01 ya que según protoloco corresponden 5 de ASPO y 5 de cuidados extremos</t>
  </si>
  <si>
    <t>Ayala Javier (Sospecha Covid#429)</t>
  </si>
  <si>
    <t>10/01 Refiere que al llegar a su domicilio comenzó con síntomas- Fiebre, dolor de garganta, mialgias. Refiere sin asitencia médica. Refier grupo familiar sintomático.
11/01 PCR en la fecha, resultado pendiente
12/01 Detectable
15/01 Esquema de vacunación incompleto (2da 04/01) Debe realizar 10 días de ASPO, último día 19/01, alta 20/01</t>
  </si>
  <si>
    <t>Chirino Erika (AR Consulting) (Sospecha Covid#430)</t>
  </si>
  <si>
    <t>11/01 Mail empresa:
Buenos dias desde el dia lunes 10/1 4hs dia que la Opip Erica Chirino personal de nuestra Empresa se retira de Cargill estamos en permanente comunicación para informarnos  sobre  su estado de salud ella se encuentra  en su domicilio aislada junto a su flia, a la espera del isopado como es de publico conocimiento  el sistema esta colapsado, se lo estaran realizando el dia 12/1/2022 a las 12hs, me expreso que tiene leve dolor de cabeza algo congestionada, con un poco de dolor muscular, su núcleo familiar sin sintomas todos cuentan con la vacunación completa.</t>
  </si>
  <si>
    <t xml:space="preserve">11/01 Mail empresa:
Buenos dias desde el dia lunes 10/1 4hs dia que la Opip Erica Chirino personal de nuestra Empresa se retira de Cargill estamos en permanente comunicación para informarnos  sobre  su estado de salud ella se encuentra  en su domicilio aislada junto a su flia, a la espera del isopado como es de publico conocimiento  el sistema esta colapsado, se lo estaran realizando el dia 12/1/2022 a las 12hs, me expreso que tiene leve dolor de cabeza algo congestionada, con un poco de dolor muscular, su núcleo familiar sin sintomas todos cuentan con la vacunación completa.
12/01 Mail empresa:
Buenos  días  adjunto envío hisopado de Erica Chirino ,me expresa que le dijeron que dado que su resultado es positivo y tiene las dos dosis de vacuna tiene que estar 5 días  aisladas desde el primer síntoma,y que no se hace el negativo  debido a que el sistema está colapsado , su primer síntoma fue el  dia 9/1/2022 osea  el dia lunes  17/1/2022 en el horario de las 20hs a 8hs  que sería su próximo turno ella estaría en condiciones de trabajar, quedo a la espera de la decisión de ustedes </t>
  </si>
  <si>
    <t>Rosales Cristian (Gelvez) (Sospecha Covid#431)</t>
  </si>
  <si>
    <t>11/01 Mail empresa:
Informamos que en el día de ayer no se presentó a trabajar Rosales Cristian 27.420.738 Soldador, ya que nos informa que el domingo 09.01 comenzó con Dolor de cabeza, Fiebre y Tos. 
Se encuentra cumpliendo aislamiento y le indicaron fecha de hisopado este viernes 14.01.
13/01 Detectable. Según certificado ASPO hasta el 19/01, Alta 20/01</t>
  </si>
  <si>
    <t>11/01 Mail empresa:
Informamos que en el día de ayer no se presentó a trabajar Rosales Cristian 27.420.738 Soldador, ya que nos informa que el domingo 09.01 comenzó con Dolor de cabeza, Fiebre y Tos.
Se encuentra cumpliendo aislamiento y le indicaron fecha de hisopado este viernes 14.01.
13/01 Detectable. Según certificado ASPO hasta el 19/01, Alta 20/01</t>
  </si>
  <si>
    <t>Boni José (Sospecha Covid#432)</t>
  </si>
  <si>
    <t>11/01 Refiere comenzó con ardor de garganta y fiebre, concurrió a control con su médico. Turno testeo 14/01 10 hs en CIC. Esquema vacunacion completo. ASPO hasta el 17/01, alta 18/01</t>
  </si>
  <si>
    <t>Puntunet Hugo (Sospecha Covid#433)</t>
  </si>
  <si>
    <t>11/01 Refiere comenzar con síntomas el día 10, dolor de garganta, fiebre y dolor de cuerpo. Domingo último día laboral.
Turno para testeo 12/01 por la mañana
13/01 Detectable. Fin ASPO 16/01, alta 17/01</t>
  </si>
  <si>
    <t>Didier Gabriel (Sospeche Covid#434)</t>
  </si>
  <si>
    <t>11/01 Refiere pareja sintomática. Él fiebre, dolor retroocular y rinitis. Según criterio epidemiológico se lo considerará + por nexo. 3er dosis aplicada 4/01, se considera esquema incompleto (no pasaron 14 días desde la última dosis) APSO 7 días + 3 de extremo cuidado. Fecha Alta 18/01
16/01 Realizó PCR, resultado Detectable</t>
  </si>
  <si>
    <t>Boni Gabriel (Sospecha Covid#435)</t>
  </si>
  <si>
    <t>11/01 Refiere sintomatología, está de vacaciones. Inicio síntomas hoy. Tiene turno toma muestra 14/01 a las 18:30 hs
14/01 Detectable. Esquema completo (2da 07/09) Fin ASPO 17/01, alta 18/01</t>
  </si>
  <si>
    <t>Tesseyre Carlos (Sospecha Covid#436)</t>
  </si>
  <si>
    <t>11/01 Refiere pareja Caso confirmado por criterio epidemiológico. Indican para ella ASPO por 7 días desde el 06/01, alta 13/01. Ël asintomático. Esquema completo de vacunación. ASPO 5 + 5. ALTA 13/01</t>
  </si>
  <si>
    <t>Chavez Gonzalo (Sospecha Covid#437)</t>
  </si>
  <si>
    <t>11/01 Mail sector:
Ingreso en el día martes a las 22:00 y me comento que estaba resfriado y con mocos. Hable con Zulema la enfermera de planta y me dijo que se retire al domicilio y que lo vea un médico, para tener un pronóstico. En el día lunes, Gonzalo no trabajo.
13/01 Caso descartado. Envía certificado de médico tratante con Dg de enfermedad inculpable</t>
  </si>
  <si>
    <t>Cerda Claudio (Sospecha Covid#438)</t>
  </si>
  <si>
    <t>11/01 Refiere CE el día 10 con su hijo, testeado en la fecha Detectable. Esquema de vacunación: Completo. ASPO por 5 + 5, último día 15/01
Envía resultado de Test antígenos IgM+ / IgG-</t>
  </si>
  <si>
    <t>Cabello Mario (Sospecha Covid#439)</t>
  </si>
  <si>
    <t xml:space="preserve">11/01 El colaborador Cabello Mario, nro legajo 29002481 me da aviso a las 11 am del día de hoy, que familiar directo (su mamá), conviviente, ha manifestado síntomas en la mañana de hoy y realizándose un test rápido de covid-19 arrojó resultado positivo. Dada esta información me comunico con Walter Lara quien me sugiere que el mismo termine su jornada laboral, extremando las medidas de seguridad durante el almuerzo y el resto de la jornada. Realizando trazabilidad el colaborador no ha presentado síntomas, ni ha mantenido contacto estrecho con ningún compañero del sector durante sus jornadas laborales. Asiste en vehículo particular (moto) a planta. Ha comenzado esta semana con el uso del barbijo N95.
Durante la jornada de hoy el trabajo mas cercano que ha realizado el grupo fue la limpieza interior de la secadora 195 A, utilizando algunos mascara doble filtro y otros barbijos N95. A partir de mañana Cabello comenzará con su aislamiento preventivo por ser contacto estrecho de un caso positivo. </t>
  </si>
  <si>
    <t>Mombelli Diego (Gran Bai) (Sospecha Covid#440)</t>
  </si>
  <si>
    <t>11/01 Mail empresa:
Buenas noches quería informar que en día de mañana (miércoles 12 de enero), no se presentara a trabajar el cocinero DIEGO MOMBELLI, por presentar síntomas (martes 11 a la noche) como fiebre, tos,  y dolor de cuerpo; respetando protocolo de aislamiento preventivo COVID.
TRAZABILIDAD
DOMINGO 09/1 NO TRABAJO
LUNES 10/1  Llega a Cargill en utilitario de empresa Gran Bai, con quien comparte viaje con un personal de Bunge (Alejandra Rivero) y un personal de TFA (Jose Luis Saraniti) ambas personas no presentan síntomas hasta el momento. Durante el trabajo utiliza EPP y respeta protocolo comparte turno con Ludueña Norma y Betina Mayer Se retira con remise compartido con Jose Luis Saraniti (personal de TFA)
MARTES 11/1 Llega a Cargill en utilitario de empresa Gran Bai, con quien comparte viaje con un personal de Bunge (Alejandra Rivero) y un personal de TFA (Jose Luis Saraniti) ambas personas no presentan síntomas hasta el momento. Durante el trabajo utiliza EPP y respeta protocolo comparte turno con Ludueña Norma y Melina Lingua Se retira con remise compartido con Jose Luis Saraniti (personal de TFA)
Se comienza con protocolo de seguimiento de caso sospechoso de COVID.</t>
  </si>
  <si>
    <t>11/01 Mail empresa:
Buenas noches quería informar que en día de mañana (miércoles 12 de enero), no se presentara a trabajar el cocinero DIEGO MOMBELLI, por presentar síntomas (martes 11 a la noche) como fiebre, tos,  y dolor de cuerpo; respetando protocolo de aislamiento preventivo COVID.
TRAZABILIDAD
DOMINGO 09/1 NO TRABAJO
LUNES 10/1  Llega a Cargill en utilitario de empresa Gran Bai, con quien comparte viaje con un personal de Bunge (Alejandra Rivero) y un personal de TFA (Jose Luis Saraniti) ambas personas no presentan síntomas hasta el momento. Durante el trabajo utiliza EPP y respeta protocolo comparte turno con Ludueña Norma y Betina Mayer Se retira con remise compartido con Jose Luis Saraniti (personal de TFA)
MARTES 11/1 Llega a Cargill en utilitario de empresa Gran Bai, con quien comparte viaje con un personal de Bunge (Alejandra Rivero) y un personal de TFA (Jose Luis Saraniti) ambas personas no presentan síntomas hasta el momento. Durante el trabajo utiliza EPP y respeta protocolo comparte turno con Ludueña Norma y Melina Lingua Se retira con remise compartido con Jose Luis Saraniti (personal de TFA)
Se comienza con protocolo de seguimiento de caso sospechoso de COVID.
18/01 No detectable. Alta</t>
  </si>
  <si>
    <t>Sartino Diego (Sospecha Covid#441)</t>
  </si>
  <si>
    <t>11/01 Contacto estrecho con caso + (niñera), se realiza testeo y da Detectable. Cronograma de vacunación completa. Fin ASPO 17/01, alta 18/01</t>
  </si>
  <si>
    <t>Sassia Marcelo (Sospecha Covid#442)</t>
  </si>
  <si>
    <t>10/01 Refiere sintomatologia. Inicio de síntomas 08/01 Esquema de vacunación completo (23/09) Fin ASPO 15/01, Alta 16/01</t>
  </si>
  <si>
    <t>Rios Rocio (Tork) (Sospecha Covid#443)</t>
  </si>
  <si>
    <t>12/01 Se comunicó ayer a la noche Rocío con Germán para comentarle que estaba con síntomas ( fiebre y dolor de cuerpo ).
El tracing de Rocío es el siguiente: Traja en conjunto con V Lopez ( también de Tork ) y ambos manifiestan haber cumplido con los protocolos vigentes.</t>
  </si>
  <si>
    <t>12/01 Se comunicó ayer a la noche Rocío con Germán para comentarle que estaba con síntomas ( fiebre y dolor de cuerpo ).
El tracing de Rocío es el siguiente: Traja en conjunto con V Lopez ( también de Tork ) y ambos manifiestan haber cumplido con los protocolos vigentes.
18/01 Descartado</t>
  </si>
  <si>
    <t>Martinez Claudio (Sospecha Covid#444)</t>
  </si>
  <si>
    <t>12/01 Refiere sintomatología. En tto por GEA. ASPO preventivo indicado por su médico
13/01 Refiere sumar fiebre. A la espera de toma de muestra.
15/01 Resultado PCR No detectable. Se sugiere consulta con su medico para definir conductas
16/01 Sintomatología</t>
  </si>
  <si>
    <t>Acevedo German (Sospecha Covid#445)</t>
  </si>
  <si>
    <t>13/01 Refiere amaneció con sintomatología.
14/01 Según certificado médico, es Dg Covid+ por criterio clinico epidemiológico. Incio de síntomas 12/01.
Esquema de vacunación completo (2da 31/08). Último día ASPO 18/01, alta 19/01</t>
  </si>
  <si>
    <t>13/01 Refiere amaneció con sintomatología.
14/01 Según certificado médico, es Dg Covid+ por criterio clinico epidemiológico. Incio de síntomas 12/01.
Esquema de vacunación completo (2da 31/08). Último día ASPO 18/01, alta 19/01
17/01 Se realiza test en MR, No detectable</t>
  </si>
  <si>
    <t>Medero Jose (Sospecha Covid#446)</t>
  </si>
  <si>
    <t>12/01 Mail Jaquelina
Aproximadamente 11 horas del día de hoy, el colaborador Medero Jose asiste a servicio médico por presentarse sintomático.
La temperatura arroja 38.5°. Se procede a aislarlo en portería, donde esperaba el transporte para ser trasladado a su domicilio. Servicio medico nos acompaña durante todo este momento. Jose presta servicios en sector de oficinas. En algunos sectores en conjunto con Sofia Bravo de Randstad y Heraldo Borotto de Cargill, quienes durante toda la actividad están usando barbijo N95. La trazabilidad arroja coincidencia con sus compañeros en el comedor de planta durante la hora de descanso, donde se sientan en los sectores asignados, con acrílico separador de cada lugar, con ventana del comedor abierta y uso de aire acondicionado. Las personas a sus laterales en el día de la fecha fueron Hector Gorosito y Alberto Rodriguez.
14/01 Toma de muestra el 17
15/01 Odinofagia, cefalea
16/01 Refiere molestia en garganta. Esquema completo (2da 25/08) Fin ASPO 18/01, alta 19/01</t>
  </si>
  <si>
    <t>Rodriguez Alberto (Sospecha Covid#447)</t>
  </si>
  <si>
    <t>12/01 Refiere su pareja conviviente sintomatología (dolor corporal, dolor de garbanta y fiebre) evaluada por médico en Censtro de Salud Catalina Salomón, consideradron + por clinica medica. Él asintomático. Esquema de vacunación incompleto (3er dosis 03/01). Fin ASPO 21/01, alta 22/01</t>
  </si>
  <si>
    <t>Servicios Generales Puerto</t>
  </si>
  <si>
    <t>Maslein Gabriela (Sospecha Covid #448)</t>
  </si>
  <si>
    <t>13/01 Buen día, Gabriela ayer a la noche comenzó con fiebre y hoy a la mañana además presenta dolores corporales.
El tracing de ella es el siguiente, durante las 48 horas antes de su primer síntoma estuvo en la oficina respetando los protocolos vigentes, al igual que en el comedor de planta. Consultado a las personas que han estado con ella ( Paulo Valentín / Diego Sartino ) y aseguramos no haber tenido un contacto estrecho con Gabi.
15/01 Esquema completo (2da 10/09) Inicio de síntomas 12/01, Fin ASPO 18/01. Alta 19/01</t>
  </si>
  <si>
    <t>Alvarez Ismael (Sospecha  Covid#449)</t>
  </si>
  <si>
    <t>13/01 Refeire sintomas; dolor de garganta, Tos, fiebre (38), dolor de cabeza. Domingo pareja contacto estreco con caso confirmado, el día lunes ella comenzó con síntomas. Refiere sin asisistencia medica.
Sugerimos se contacte con su obra social
14/01 Envia certificado médico. Inicio sintomas el día 12. Es considerado + por clinica medica. FIn ASPO 18/01, Alta 19/01</t>
  </si>
  <si>
    <t>Alarcon Raul (Sospecha Covid #450)</t>
  </si>
  <si>
    <t>13/01 Refiere episodio de fiebre. Asistido por médico tratante. Refiere toma de muestra 15/01 a las 10:30 hs en PSM
15/01 Refiere asintomático. Testeado en la fecha. Detectable. Esquema de vacunación incompleto. 3er dosis 03/01, deberá realizar 10 días de aislamiento. Fin ASPO 22/01, alta 23/01</t>
  </si>
  <si>
    <t>Zuanig Exequiel ( Sospecha Covid #451)</t>
  </si>
  <si>
    <t>13/01 Se comunicó  Ezequiel que tiene síntomas (fiebre) , se comunicó  con la obra social y le indico orden de hisopado, mañana buscara lugar. Él ya se había contactado con Walter Lara durante la mañana el día de ayer.
14/01 Refiere realizó test antigeno/anticuerpos Detectable. Refiere sintomático. Fiebre persisente
15/01 Test rápido en la fecha. Detectable. Esquema de vacunación última dosis 25/08 Sino, dos dosis.
16/01 Fin ASPO 19/01, alta 20/01</t>
  </si>
  <si>
    <t>Improta Silvio (Sospecha Covid#452)</t>
  </si>
  <si>
    <t>13/01 Se retiró de planta por cuadro febril e hipotensión. Asistido por su médico Dg Golpe de calor. Como continúa con sintomas concurrio a guardia Sanatorio. Indican toma de muestra.
14/01 Refiere resultado Detectable. Esquema completo (2da 07/09), Fin ASPO 19/01, alta 20/01</t>
  </si>
  <si>
    <t>12/01 Se retiró de planta por cuadro febril e hipotensión. Asistido por su médico Dg Golpe de calor. Como continúa con sintomas concurrio a guardia Sanatorio. Indican toma de muestra.
14/01 Refiere resultado Detectable. Esquema completo (2da 07/09), Fin ASPO 17/01, alta 19/01</t>
  </si>
  <si>
    <t>Iglesias German (Iglesias German) (Sospecha Covid#453)</t>
  </si>
  <si>
    <t>14/01 mail empresa:
Les informo que en el día de ayer presente síntomas compatibles con covid como fiebre y un malestar en la garganta sin mayores consecuencias.
Se lo comunique a Walter por teléfono y me indico los pasos a seguir.
En el día de la fecha me realizaron un hisopado en el sanco local el cual tendré el resultado mañana despues de las 8hs.el cual informare a la brevedad.
Con respecto a mi rutina estas últimas 72hs.fue la siguiente.
En planta mi recorrido es el siguiente., laboratorio, administración, oficina de control y pañol siempre con barbijo colocado correctamente.
Fuera de planta estuve visitando las siguientes empresas.
Dia Martes: FLUODINAMICA -RODAMAR-BOLSA DE CEREALES MIGNANI.
Dia Miércoles:  FORCINITI, CASA MAINI, LU-GAR
Dia Jueves: VISUALTECH, IEA
En las cuales encontré en algunas de estas empresas personal sin protección.
En mi caso siempre usando barbijo correspondiente.
15/01 Resultado Detectable</t>
  </si>
  <si>
    <t>14/01 mail empresa:
Les informo que en el día de ayer presente síntomas compatibles con covid como fiebre y un malestar en la garganta sin mayores consecuencias.
Se lo comunique a Walter por teléfono y me indico los pasos a seguir.
En el día de la fecha me realizaron un hisopado en el sanco local el cual tendré el resultado mañana despues de las 8hs.el cual informare a la brevedad.
Con respecto a mi rutina estas últimas 72hs.fue la siguiente.
En planta mi recorrido es el siguiente., laboratorio, administración, oficina de control y pañol siempre con barbijo colocado correctamente.
Fuera de planta estuve visitando las siguientes empresas.
Dia Martes: FLUODINAMICA -RODAMAR-BOLSA DE CEREALES MIGNANI.
Dia Miércoles:  FORCINITI, CASA MAINI, LU-GAR
Dia Jueves: VISUALTECH, IEA
En las cuales encontré en algunas de estas empresas personal sin protección.
En mi caso siempre usando barbijo correspondiente.
15/01 Resultado Detectable
20/01 Esquema de vacunación incompleto. Fin ASPO 22/01, alta 23/01</t>
  </si>
  <si>
    <t>Villani Celeste (TecnoCar) (Sospecha Covid#454)</t>
  </si>
  <si>
    <t>14/01 Refiere que el día míercoles 05 comenzó con síntomatología, reportado a su empleador. Refiere último día laboral en nuestras instalaciones día martes 04 y refiere cumplimiento de protocolo. Test realizado el díaLunes 10, resultado Detectable.
16/01 Envía alta epidemiológica con fecha 14/01</t>
  </si>
  <si>
    <t>Gomez Erika (Sospecha Covid#455)</t>
  </si>
  <si>
    <t>14/01 Refiere pareja Detectable. Realiza video consulta con SM (Massey), molesta en garganta.
15/01 Refiere dolor de garganta, picazón, tos y congestión nasal</t>
  </si>
  <si>
    <t>14/01 Refiere pareja Detectable. Realiza video consulta con SM (Massey), molesta en garganta.
15/01 Refiere dolor de garganta, picazón, tos y congestión nasal
16/01 Según protocolo vigente es considerada + por criterio clinico. Continúa sintomática (tod, dolor de grganta, rinitis)
18/01 Esquema vacunación completo 2da 1/10. Fin ASPO 20. Alta 21/01</t>
  </si>
  <si>
    <t>Gonzalez Franco (Sospecha Covid#456)</t>
  </si>
  <si>
    <t>14/01 Refiere Continuar sin asistencia medica.
15/01 Refiere sintomático. Realiza por la tarde Test rápido.
16/01 No se realizó testeo. Caso descartado. Dg. VVAS. Dra. Liz Fols</t>
  </si>
  <si>
    <t>Sandoval Ruben (Sospecha Covid#457)</t>
  </si>
  <si>
    <t>14/01 Refiere sintomatología. Refiere PCR en la fecha.
15/01 Detectable. Esquema de vacunación incompleto. 2da dosis 12/08. Deberá realizar 10 días de ASPO. Comienzo de síntomas según refiere el 12/01, Fin ASPO 21. Alta 22/01</t>
  </si>
  <si>
    <t>Manzo Cristian (Sospecha Covid#458)</t>
  </si>
  <si>
    <t>15/01 Refiere que el día 14 comenzó en planta con sintomatología (estado gripal) no informó a SM, refiere que al llegar a su casa, su pareja con síntomas tiene turno para toma de muestra el 17/01 al CIC.  Se indica consulte a su medico para recibir asistencia.
Cristian Trabajo el día  14/01 de 06 a 18 en tubo de embarque respetando los protocolos vigente.
Refiere concurrió a Centro Médico donde le indicaron aislamiento y espera resultado del testeo de su pareja</t>
  </si>
  <si>
    <t>15/01 Refiere que el día 14 comenzó en planta con sintomatología (estado gripal) no informó a SM, refiere que al llegar a su casa, su pareja con síntomas tiene turno para toma de muestra el 17/01 al CIC.  Se indica consulte a su medico para recibir asistencia.
Cristian Trabajo el día  14/01 de 06 a 18 en tubo de embarque respetando los protocolos vigente.
Refiere concurrió a Centro Médico donde le indicaron aislamiento y espera resultado del testeo de su pareja
17/01 Pareja Detectable. Refiere control medico tratante 18/01 por la tarde.
20/01 Esquema de vacunación completa, 2da 06/09. Fin ASPO 20/01, alta 21/01</t>
  </si>
  <si>
    <t>Furno Sara (Salud Ocupacional) (Sospecha Covid#459)</t>
  </si>
  <si>
    <t>15/01 Refiere realizó test rápido en la fecha, Detectable. Ayer comenzó con fiebre +38.
Último día laboral Jueves 13</t>
  </si>
  <si>
    <t>15/01 Refiere realizó test rápido en la fecha, Detectable. Ayer comenzó con fiebre +38.
Último día laboral Jueves 13, refiere egreso con febrícula. Esquema de vacunación completa.
16/01 Asintomática
17/01 Asintomática
18/01 Asintomática
19/01 Asintomática. Alta 20/01</t>
  </si>
  <si>
    <t>Messina Juan (Sospecha Covid#460)</t>
  </si>
  <si>
    <t>15/01 Refiere sintomatología (fiebre, tos, odinofagia, cefalea, mialgias) Inicio de síntomas 13/01. Esquema de vacunación completo (2da 26/08) Fin ASPO 19/01, Alta 20/01
17/01 Sintomático. Turno toma de muestra en la fecha 09:40</t>
  </si>
  <si>
    <t>15/01 Refiere sintomatología (fiebre, tos, odinofagia, cefalea, mialgias) Inicio de síntomas 13/01. Esquema de vacunación completo (2da 26/08) Fin ASPO 19/01, Alta 20/01
17/01 Sintomático. Turno toma de muestra en la fecha 09:40
Resultado Detectable</t>
  </si>
  <si>
    <t>Bototto Heraldo (Sospecha Covid#461)</t>
  </si>
  <si>
    <t xml:space="preserve">16/01 Refiere su supervisora que tenía sintomas (fiebre - dolor de garganta. Sin asistencia médica. Se sugiere con consulta obra social o médico de cabecera a fin de ser evaluado.
No responde llamado.
17/01 Mail Jaquelina:
En el día de ayer se comunicó la hermana de Heraldo dando aviso de que el mismo se encontraba con mucho dolor de garganta, lo cual le dificultaba hablar y con fiebre alta. 38°. Me indicó que el mismo recibió asistencia médica a través de obra social.
Le sugerí comunicación con dpto. médico para dar seguimiento. Borotto da asistencia con limpieza de oficinas. Su contacto mas frecuente es Bravo Sofia de Randstad con quien trabajan en conjunto, quien continua cumplimentando el uso del barbijo N95 al igual que el resto del grupo. Cualquier inquietud, duda, a disposición. </t>
  </si>
  <si>
    <t>16/01 Refiere su supervisora que tenía sintomas (fiebre - dolor de garganta. Sin asistencia médica. Se sugiere con consulta obra social o médico de cabecera a fin de ser evaluado.
No responde llamado.
17/01 Mail Jaquelina:
En el día de ayer se comunicó la hermana de Heraldo dando aviso de que el mismo se encontraba con mucho dolor de garganta, lo cual le dificultaba hablar y con fiebre alta. 38°. Me indicó que el mismo recibió asistencia médica a través de obra social.
Le sugerí comunicación con dpto. médico para dar seguimiento. Borotto da asistencia con limpieza de oficinas. Su contacto mas frecuente es Bravo Sofia de Randstad con quien trabajan en conjunto, quien continua cumplimentando el uso del barbijo N95 al igual que el resto del grupo. Cualquier inquietud, duda, a disposición.
17/01 por la tarde realizó test, Detectable
20/01 Incio síntomas 15/01, esquema completo. Fin ASPO 21/01, Altas 22/01</t>
  </si>
  <si>
    <t>Gonzalez Diego (Sospecha Covid#462)</t>
  </si>
  <si>
    <t xml:space="preserve">16/01 Refiere sintomatología, dolor de cuerpo y garganta. No responde llamado.
17/01 Mail Lenarduzzi:
En el día de hoy aviso Diego González que esta con síntomas y no vino a trabajar su turno era de 6 a 14. Ya aviso en el día de ayer a servicio médico. La semana pasada el ultimo día que ingreso diego fue el día jueves de 22 a 06 hs porque el viernes tomo compensatorio. </t>
  </si>
  <si>
    <t>16/01 Refiere sintomatología, dolor de cuerpo y garganta. No responde llamado.
17/01 Mail Lenarduzzi:
En el día de hoy aviso Diego González que esta con síntomas y no vino a trabajar su turno era de 6 a 14. Ya aviso en el día de ayer a servicio médico. La semana pasada el ultimo día que ingreso diego fue el día jueves de 22 a 06 hs porque el viernes tomo compensatorio.
17/01 Inicio de síntomas 15/01. Odinofagia, fiebre
19/01 Refiere asistencia médica lo considera + por nexo. Alta 22/01</t>
  </si>
  <si>
    <t>Sampaolesi Marcos (Sospecha Covid#463)</t>
  </si>
  <si>
    <t xml:space="preserve">16/01 Mail de Buzzi:
Aviso marcos Sampaolesi que no vendrá a trabajar por estar con síntomas compatibles con covid. Marcos trabajo 15/01 de 18 a 06 , refier haber repetado todos los protocolos </t>
  </si>
  <si>
    <t>16/01 Mail de Buzzi:
Aviso marcos Sampaolesi que no vendrá a trabajar por estar con síntomas compatibles con covid. Marcos trabajo 15/01 de 18 a 06 , refier haber repetado todos los protocolos. Refiere vacaciones.
18/01 Testeado en la fecha, Detectable. Incio de síntomas 16/01. Esquema de vacunación completo (05/09), Fin ASPO 22/01, alta 23/01</t>
  </si>
  <si>
    <t>Concina Alejandro (Sospecha Covid#464)</t>
  </si>
  <si>
    <t>17/01 Refiere que el día 16 al llegar a su domicilio, su grupo familiar sintomático (pareja fiebre, dolor de garganta y cuerpo), el sintomático
Refiere episodios de fiebre, dolor de garganta, a la espera de asistencia por intermedio de su obra social</t>
  </si>
  <si>
    <t>17/01 Refiere que el día 16 al llegar a su domicilio, su grupo familiar sintomático (pareja fiebre, dolor de garganta y cuerpo), el sintomático
Refiere episodios de fiebre, dolor de garganta, a la espera de asistencia por intermedio de su obra social.
Por la tarde refiere que recibió asistencia por su obra social, y que indicaron PCR a su pareja. El no tiene certificado que avale sus síntomas
19/01 Sintomático. Realiza PCR en la fecha
20/01 Asintomático. Detectable. Esquema completo. 2da 07/09 Fin ASPO 22/01, alta 23/01
22/01 Al informar alta refiere que sus sintomas comenzaron el 17</t>
  </si>
  <si>
    <t>Lombardi Eugenia (Sospecha Covid#465)</t>
  </si>
  <si>
    <t>17/01 Refiere pareja detectable, ella comenzó con síntomas el 14/01, se realizó PCR el 15/01 con resultado Detectable.
Esquema de vacunación completo. 3ra 11/11. Fin ASPO 20/01, Alta 21/01</t>
  </si>
  <si>
    <t>Forlin Juan (Sospecha Covid#466)</t>
  </si>
  <si>
    <t>17/01 Refiere él y su grupo familiar con síntomas. Inicio de síntomas 16/01. Refiere persiste diarrea y decaimiento general. A la espera de asistencia médica por su obra social</t>
  </si>
  <si>
    <t>17/01 Refiere él y su grupo familiar con síntomas. Inicio de síntomas 16/01. Refiere persiste diarrea y decaimiento general. A la espera de asistencia médica por su obra social
18/01 Refiere consulta en Sanatorio Norte, Dg como Virosis Respiratoria, de todos modos solicitan PCR. Toma de muestra 19/01. Refiere decaimiento
19/01 Refiere continuar con sintomatología. Test rápido No detectable. Refiere realiza PCR
20/01 PCR No Detectable. Caso descartado</t>
  </si>
  <si>
    <t>Fernandez Damian (Sospecha Covid#467)</t>
  </si>
  <si>
    <t>17/01 Refiere sintomatología, diarrea y dolor corporal. Último día laboral 14/01</t>
  </si>
  <si>
    <t>17/01 Refiere sintomatología, diarrea y dolor corporal. Último día laboral 14/01
20/01 Detectable. Asintomático. Esquema incompleto, 2da 13/08. Fin ASPO 25/01, alta 26/01</t>
  </si>
  <si>
    <t>Veron Jorge (Sospecha Covid#468)</t>
  </si>
  <si>
    <t>17/01 Mail Eric:
Deja avisado Jose Gurgone que durante la noche se retiró Jorge Verón a su domicilio por presentar síntomas compatibles con Covid. Jorge realizó su trabajo en muelle de barcazas respetando los protocolos vigentes.
18/01 Mail Ariel
Llamó Jorge Veron dando aviso que le informaron desde el 0800 que debe espera 72 hs, así que mañana al menos no se presentara a trabajar, me comunica que ya aviso al servicio médico.
20/01 Refiere que por sintomatología lo consideran + por clinica. Pendiente envio certificado
22/01 Reintegro 23/01</t>
  </si>
  <si>
    <t>Lavatelli Agustina (Tork) (Sospecha Covid#469)</t>
  </si>
  <si>
    <t xml:space="preserve">17/01 Mail Perez:
Se comunico Agustina Lavatelli para informar que producto de un malestar general se realizo hisopado y el mismo dio positivo.
Agustina es personal de Tork.
19/01 Mail empresa:
COMIENZA EL DIA VIERNES 14 CON ESTORNUDOS Y MOCOS, EL SABADO CONTINUA IGUAL, COMO SI FUESE ALERGIA Y EL DOMINGO  A LA NOCHE SE COMIENZA A SENTIR CON EL PECHO CERRADO , PALPITACIONES Y MUCHO MOCO </t>
  </si>
  <si>
    <t>Roldan Adrian (Sospecha Covid#470)</t>
  </si>
  <si>
    <t>17/01 Refiere que el día sábado comenzó con dolor de garganta, el día domingo sumo fiebre, el día lunes hizo otro episodio de fiebre
19/01 Realiza PCR en la fecha
20/01 Detectable
21/01 Esquema completo. Fin ASPO 22/01, alta 23/01</t>
  </si>
  <si>
    <t>Herrmann Bruno (Sospecha Covid#471)</t>
  </si>
  <si>
    <t>18/01 Refiere comienzo de de síntomas el día 17, cansancio, fiebre, dolores estomacales, decaimiento. Refiere sin asitencia médica.
18/01 Caso descartado. Certificado médico con Dg de GEA</t>
  </si>
  <si>
    <t>Ojeda Sergio (Sospecha Covid#472)</t>
  </si>
  <si>
    <t>18/01 Refiere sintomatología, fiebre, dolor de garganta, tos y dolor de cabeza.Inicio 17/01. Se sugiere asitencia médica
19/01 Envía certificado Dg Covid por clinica medica. ASPO hasta 23/01, Alta 24/01</t>
  </si>
  <si>
    <t>Pereyra Luis (Sospecha Covid#473)</t>
  </si>
  <si>
    <t>18/01 Refiere que el día de ayer luego de salir de trabajar (14 hs), comezó con sintomatología, fiebre, molestia en la garganta, cefalea.
A la espera de asistencia médica.
19/01 Esquema de vacunacion completo. 2da dosis 09/12. A la espera de asistencia médica. Refiere dolor de garganta. Cefalea leve
21/01 Esquema de vacunación completo. Fin ASPO 23/01. alta 24/01
22/01 Se lo considera + por clinica medica</t>
  </si>
  <si>
    <t>Martinez Ramon (Sospecha Covid#474)</t>
  </si>
  <si>
    <t>18/01 No se permite ingreso a planta por presentar síntomatología. Incio 16/01. Según refiere el día de ayer comenzó con Tos y disfonia.
19/01 PCR detectable
20/01 Esquema de vacunación incompleto. 3ra 10/01. Fin ASPO 25/01, alta 26/01</t>
  </si>
  <si>
    <t>Perassi Juan Carlos (Sospecha Covid#475)</t>
  </si>
  <si>
    <t>18/01 Mail Eric:
Llamó Juan Carlos Perassi avisando que presenta síntomas compatible con Covid. Está intentando comunicarse con Salud Ocupacional. Él trabajó el domingo de 18 a 06 hs respetando todos los protocolos
Refiere sintomas desde el 17, fiebre, dolor de cabeza y mialgias, malestar en la garganta.
19/01 Refiere fiebre, malestar en la garganta, dolor muscular y tos. Toma de muestra en la fecha
20/01 Detectable. Esquema completo. Fin ASPO 23/01, alta 24/01</t>
  </si>
  <si>
    <t>Salvetti Vicente (Sospecha Covid#476)</t>
  </si>
  <si>
    <t>18/01 Refiere fiebre y mialgias de inicio en la fecha. Esquema de vacunación completa. 2da 17/09. A la espera de asistencia médica por su obra social.
Mail sector:
Se comunico Nazareno Salvetti, avisando que tiene síntomas compatible con covid-19, el hizo su ultimo turno de trabajo en el tubo de embarque el día domingo de 18 a 06, y manifestó, que en todo momento cumplió con el protocolo establecido.
En el momento del llamado, se le pregunta si había sido atendido por algún médico, y me comenta que no.
19/01 A la espera de asistencia médica
20/01 Presenta certificado donde se lo considera + por clinica. Fin ASPO 24/01, alta 25/01</t>
  </si>
  <si>
    <t>Abram Gabriel (Sospecha Covid#477)</t>
  </si>
  <si>
    <t>18/01 Mail empresa:
EL DIA JUEVES 13 COMIENZA CON DOLORES MUSCULARES, CABEZA Y MUCHA FIEBRE
LOS DIAS ANTERIORES TRABAJO EN CALADA, RESPETANDO TODAS LAS MEDIDAS DE SEGURIDAD Y SU MOVILIDAD HACIA LANTA ES PARTICULAR</t>
  </si>
  <si>
    <t>Ponce de Leon Jose (Sospecha Covid#478)</t>
  </si>
  <si>
    <t>19/01 Refiere sintomatología, fiebre, tos, inflamación de garganta. A la espera de asistencia médica
20/01 Realizó toma de muestra ayer por la noche. Detectable. Esquema incompleto 3ra 11/01
21/01 Fin ASPO 28/01, alta 29/01</t>
  </si>
  <si>
    <t>Simunutti Omar (Sospecha Covid#479)</t>
  </si>
  <si>
    <t>19/01 Refiere epísodio de fiebre, tos, dolor cuerpo, dolor de garganta. A la espera de asistencia médica. Refiere familiar conviviente Detectable.
21/01 Se lo considera positivo por clinica, fina ASPO 25/01, alta 26/01</t>
  </si>
  <si>
    <t>Cabello Mario (Sospecha Covid#480)</t>
  </si>
  <si>
    <t>19/01 Refiere sintomatología, dolor de cuerpo y garganta. A la espera de asistencia médica
20/01 Positivo por criterio clinico
Esquema completo. Fin ASPO 24/01, alta 25/01</t>
  </si>
  <si>
    <t>Tesseyre Carlos (Sospecha Covid#481)</t>
  </si>
  <si>
    <t>18/01 Refiere que a las 12 hs tiene turno para toma de muestra PCR. Envia certificado de neumonólogo donde indica ASPO hasta resultado.
19/01 Resultado Detectable
22/01 Inicio síntomas 15/01. Fin ASPO 21/01, alta 22/01</t>
  </si>
  <si>
    <t>Gorosito Hector (Sospecha Covid#482)</t>
  </si>
  <si>
    <t>20/01 Refiere comienzo de síntomas el día de ayer. Asistido en Centro de Salud de Timbúes indican ASPO por sintomatología considerándolo + por criterio clinico. Esquema de vacunación completo. Fin ASPO 25/01, Alta 26/01
21/01 Toma de muestra 22/01 a las 08 hs
22/01 Detectable</t>
  </si>
  <si>
    <t>Bianchi Mauro (Sospecha Covid#483)</t>
  </si>
  <si>
    <t>20/01 Inciio sintomas 19/01. Esquema vacunación completo. Fin ASPO 25/01, Alta 26/01
21/01 Pendiente testero, por la noche en Sanatorio Parque
23/01 Caso descartado</t>
  </si>
  <si>
    <t>Pino Jorge (Sospecha Covid#484)</t>
  </si>
  <si>
    <t xml:space="preserve">21/01 Toma de muestra en la fecha. Esquema de vacunación completo. Fin ASPO 25/01, alta 26/01
22/01 Inicio de sítnomas 19/01, esquema de vacunacion completo 2da 24/08. </t>
  </si>
  <si>
    <t>Frank Jorge (Sospecha Covid#485)</t>
  </si>
  <si>
    <t>20/01 Comienzo de síntomas en la fecha. Esquema de vacunación incompleto. Fin ASPO 29/01, alta 30/01
21/01 A la espera de toma de muestra.
23/01 No responde llamado</t>
  </si>
  <si>
    <t>Di Rico Gina (Gran Bai) (Sospecha Covid#486)</t>
  </si>
  <si>
    <t>20/01 Mail empresa:
el 20.01.22 siendo las 9 hs Gina DI Rico  que tiene 2 dosis de vacuna Covid se sentio congestionada y la empresa Gran Bai resolvio aislarla por prevencion y precaucion. El dia 18.01.22 ingreso a las 14 hs y retirandose a las 22 hs con Meyer Betina en el mismo remis que cumple el protocolo .con el divisorio en el asiento de atras. El dia 19.01.22 ingresa a las 14 hs sola en el remis y sale a las 22 hs con Varas Fabiana en el mismo remis. El dia 20.01.22 ingresa a las 7 hs con Varas Fabiana cumpliendo con el protocolo usando barbijo N95 y el remis con divisorio.
Fin ASPO 26/01, alta 27/01</t>
  </si>
  <si>
    <t>Gigena Antonio (Sospecha Covid#487)</t>
  </si>
  <si>
    <t>20/01 Asistido en SM por presentar sintomatología, fiebre, dolor de cuerpo, dolor de garganta, mialgias. Se retira de planta. D
21/01 Toma de muestra en la fecha. Fin ASPO 26/01, alta 27/01
22/01 Detectable
23/01 Asintomático</t>
  </si>
  <si>
    <t>Capello Miguel (Sospecha Covid#488)</t>
  </si>
  <si>
    <t>21/01 Refiere sintomatología, fiebre, tos y dolor de garganta, a la espera de asistencia médica. Esquema de vacunación completo. Fin ASPO 27/01, alta 28/01</t>
  </si>
  <si>
    <t>Castro Maria (Salud Ocupacional) (Sospecha Covid#489)</t>
  </si>
  <si>
    <t>22/01 Por la tarde del día 21 se realizó testeo de rutina por protocolo de su otro empleo con resultado Detectable. Esquema de vacunación completo. 3ra 29/12. Fin ASPO 27/01, Alta 28/01</t>
  </si>
  <si>
    <t>Dadamo Matias (Sospecha Covid#490)</t>
  </si>
  <si>
    <t>22/01 Refiere sintomatología. Refiere pareja detectable, fecha Detectable 10/01. Según certificado es considerado + por clinica
23/01 Refiere no fiebre, a la espera de turno para toma de muestra día 24/01 en Cibic
24/01 Esquema vacunación completo. 2da 30/09, FIN ASPO 28/01, alta 29/01</t>
  </si>
  <si>
    <t>Roldan Juan Matias (Sospecha Covid#491)</t>
  </si>
  <si>
    <t>24/01 Refiere sintomatología. Asiste a guardia. Pendiente toma de muestra. Inicio de síntomas 23/01. Esquema de vacunación completo . 2da 30/09. Inicio de síntomas 23/01. Fin ASPO 29/01, alta 30/01
28/01 PCR No Detectable. Caso descartado</t>
  </si>
  <si>
    <t>Otero Sabrina (Sospecha Covid#492)</t>
  </si>
  <si>
    <t>24/01 Refiere incio de síntomas 20/01, pareja +. Testeo en Grupo Gamma.
Esquema de vacunación incompleta. Fin ASPO 29/01, alta 30/01</t>
  </si>
  <si>
    <t>Curbela Dante (Sospecha Covid#493)</t>
  </si>
  <si>
    <t>24/01 Refiere sintomatología. Asistido por servicio de ambulancia. Lo consideran + por clinica y nexo. Refiere su pareja la semana pasada con síntomas, no fue testeada. Sugerimos realice seguimiento médico y test
26/01 Realiza test. Negativo. Se solicita PCR
27/01 Toma de muestra en la fecha. Esquema de vacunación completo. Fin ASPO 30/01, alta 31/01</t>
  </si>
  <si>
    <t>Monzon Jose (Sospecha Covid#494)</t>
  </si>
  <si>
    <t>24/01 Refiere sintomático. A la espera de toma de muestra,
Mail Csanchez: Jose trabajo el miércoles y jueves de 06 a 18 solo en el sector de trabajo y siempre utilizando los elementos de seguridad.
Slds.-
27/01 Inicio de síntomas 24/01. Esquema de vacunación completo. 3ra 14/12. Fin ASPO 30/01, alta 31/01</t>
  </si>
  <si>
    <t>Ludueña Norma (Gran Bai) (Sospecha Covid#495)</t>
  </si>
  <si>
    <t>24/01 Mail empresa:
COMIENZA CON DOLOR DE CUERPO, SE COMUNICA CON EL 0800, LA CONSIDERAN COMO CASO POSITIVO POR CONTACTO ESTRECHO (PAREJA PRESENTA HORAS ANTES DOLOR DE GARGANTA) COMIENZA CON DOLOR DE CUERPO, SE COMUNICA CON EL 0800, LA CONSIDERAN COMO CASO POSITIVO POR CONTACTO ESTRECHO (PAREJA PRESENTA HORAS ANTES DOLOR DE GARGANTA)
25/01 A la espera de PCR
26/01 Toma de muestra en la fecha
28/01 Detectable. Esquema de vacunación completo. Fin ASPO 30/01, Reintegro 31/01</t>
  </si>
  <si>
    <t>Marucci Alberto (Sospecha Covid#496)</t>
  </si>
  <si>
    <t>25/01 Refiere el 24 comenzó´con fiebre, dolor de cabeza y malestar gastrointestinal. A la espera de asistencia médica
26/01 Dg Gastroenterocolitis, en aislamiento por 48 hs + control clinico. Caso descartado.</t>
  </si>
  <si>
    <t>Silva Ricardo (Sospecha Covid#497)</t>
  </si>
  <si>
    <t>25/01 Refiere comienzo de sintomas en la fecha, odinofagia, tos seca, mialgias y cefalea. Indican toma de muestra
Tracing:
¿Dónde estuvo? Volcable1-3 (trabajo con Peralta Claudio) /vestuarios
¿Mantuvo el distanciamiento? Si, con uso del N95
¿Mantuvo los ambientes ventilados? Siempre al aire libre salvo vestuario
¿Mantuvo contacto estrecho por más de 15 minutos con algún compañero? NO
¿Con quién comió? No compartió refrigerio
¿En qué fue a trabajar? Colectivo de la empresa, con n 95, aprox 6 personas en el colectivo de ida y 12 en el de vuelta
27/01 Toma de muestra
28/01 Detectable. Esquema de vacunación completo. Fin ASPO 31/01, alta 01/02</t>
  </si>
  <si>
    <t>Alvarez Paulo (Sospecha Covid#498)</t>
  </si>
  <si>
    <t>28/01 Refiere sintomatología, se realizó prueba rápida y el resultado fue No Detectable. Refire toda su familia sintimática y algunos +. Paulo comenzó con ansiedad por su situación. Solicita realicemos F.E y pedido PCR ya que su medico esta de licencia. Realizamos las mismas. Toma de muestra en la fecha.
29/01 Detectable. Esquema de vacunación completo. Incio de síntomas 25/01, Fin ASPO 31/01, alta 01/02</t>
  </si>
  <si>
    <t>Piazza Martin (Sospecha Covid#499)</t>
  </si>
  <si>
    <t>31/01 El 28/01 mail sector informa empleado ausente por enfermedad inculpable. El 30 empleado informa cambio de diagnóstico. Resultado PCR pendiente
NO vacunado. Fin ASPO 06/02, alta 07/02</t>
  </si>
  <si>
    <t>ABIERTO</t>
  </si>
  <si>
    <t>Bosco Rogelio (Sospecha Covid#500)</t>
  </si>
  <si>
    <t>31/01 Refiere comienzo de síntomas el 29/01, cefalea, fiebre, mailgias, tos. Asisitido por médica particular indica toma de muestra para PCR.
Esquema de vacunacion completo. 2da 13/09. Fin ASPO 04/02, alta 05/02
02/02 Detectable. 
06/02 Continua sintomatico y se solicito consulte nuevamente a su medico (extension de licencia) se evaluará si cambia a inculpable y se da de alta covid dependiendo del resultado.
08/02 A LA ESPERA DE RESULTADO DE CONSULTA CON MÉDICO, NO RESPONDE MENSAJES</t>
  </si>
  <si>
    <t>Gomez Diego (Sospecha Covid#501)</t>
  </si>
  <si>
    <t>01/02 el día 31 se retiró de planta por presentar sintomatología. En la fecha concurrió a su médico. Indicaron toma de muestra. Resultado pendiente
Detectable. Esquema de vacunacion incompleto. 2da 12/08, fin ASPO 09/02, alta 10/02
04/02 Continua con tos y congestion nasal
07/02 Asintomatico
08/02 Refiere tos irritativa leve</t>
  </si>
  <si>
    <t>Mayer Betina (Gran Bai) (Sospecha Covid#502)</t>
  </si>
  <si>
    <t>01/02 Mail Empresa:
Buenos dias! Informo que Bettina Mayer es caso sospechoso de Covid. COMIENZA CON FIBRE Y DOLOR DE CUERPO
Envio TRAZABILIDAD:
28-1 VIERNES Ingreso a las 14hs en remise sola con llevando EPP barbijo KN95. No compartió turno con ningún compañero. Se retira en remise sola a las 22hs.
29-1 SABADO Tiene franco
30-1 DOMINGO  No se presenta a trabajar por presentar fiebre a las 12hs. 
02/02 FALTA DE AIRE, AL HACER ACTIVIDADES, DOLOR DE GARGANTA LEVE
Esquema de vacunación completa. Fin ASPO 05/02, alta 06/02</t>
  </si>
  <si>
    <t>Chavez Mauro (Sospecha Covid#503)</t>
  </si>
  <si>
    <t>01/02 Refiere comienzo de síntomas. tos, rinitis, dolor de garganta. A la espera de atención médica
02/01 Toma de muestra en la fecha.
03/02 Detectable. Esquema de vacunación incompleto. 2da 03/08. Fin ASPO 10/02, alta 11/02
07/02 Tos leve</t>
  </si>
  <si>
    <t>Ponzio Emanuel (Sospecha Covid#504)</t>
  </si>
  <si>
    <t>02/02 Informó su pareja conviviente detectable. Comienzo de síntomas, dolor de cuerpo, tos, dolor de garganta. Testeado en la fecha.
03/02 Detectable. Esquema de vacunación completo. 3ra 13/01. Fin ASPO 08/02, alta 09/02
04/02 Congestion nasal, tos, dolor de garganta y mialgias.
07/02 Continua con igual sintomatologia
08/02 Leve sintomatologia, mañana se reintegra.</t>
  </si>
  <si>
    <t>Eduardo Raffaelli (Salud Ocupacional) (Sospecha Covid#505)</t>
  </si>
  <si>
    <t>02/02 Refiere realizó PCR por exigencia de su empleador, resultado Detectable. Esquema de vacunación completo. 3ra 24/11. Asintomático. Fecha PCR 01/02, fin ASPO 07/02, alta 08/02
08/02 presentación de certificado por medico tratante y OK Dpto Salud. Alta</t>
  </si>
  <si>
    <t>Ortiz Fabian (Sospecha Covid#506)</t>
  </si>
  <si>
    <t>02/02 Refiere tos, mailgias, cefalea, asistido por obra social. Refiere turno para testeo el 04/02 a las 15 hs. Esquema de vacunación incompleta. 3ra dosis 25/01. 
04/02 Se realizo hisopado 
07/02 DETECTABLE, continua sintomatico leve</t>
  </si>
  <si>
    <t>Bonfis Leonardo (Sospecha Covid#507)</t>
  </si>
  <si>
    <t>06/02 presenta sintomas compatible, realiza consulta con medico especialista y le requieren hisopado 07/02
07/02 Continual sitomatico leve, dolor corporal y de garganta.
08/02 A la espera de resultado de PCR. Se recibe resultado positivo</t>
  </si>
  <si>
    <t>Mandon Julian (Sospecha Covid#508)</t>
  </si>
  <si>
    <t>PENDIENTE</t>
  </si>
  <si>
    <t>08/02 T 39.5, vomitos y dolor corporal. Alta covid-19 12/01. Esquema de vacunacion completo, evaluado por medico en la fecha, se le indica aislamiento e hisopado.</t>
  </si>
  <si>
    <t xml:space="preserve">Entity </t>
  </si>
  <si>
    <t>Country</t>
  </si>
  <si>
    <t>Technology</t>
  </si>
  <si>
    <t>(Duran) Guayaquil</t>
  </si>
  <si>
    <t>Brasil</t>
  </si>
  <si>
    <t>Grain</t>
  </si>
  <si>
    <t>9 DE JULIO</t>
  </si>
  <si>
    <t>Argentina</t>
  </si>
  <si>
    <t>Oilseeds</t>
  </si>
  <si>
    <t>Administration</t>
  </si>
  <si>
    <t>Paraguai</t>
  </si>
  <si>
    <t>Port</t>
  </si>
  <si>
    <t>Administration - Farms</t>
  </si>
  <si>
    <t>Uruguai</t>
  </si>
  <si>
    <t>River Transportation</t>
  </si>
  <si>
    <t>AGUA BOA - MT</t>
  </si>
  <si>
    <t>Bolívia</t>
  </si>
  <si>
    <t>Office</t>
  </si>
  <si>
    <t>Alconex</t>
  </si>
  <si>
    <t>Chile</t>
  </si>
  <si>
    <t>Sugar &amp; Ethanol</t>
  </si>
  <si>
    <t>ALCORTA</t>
  </si>
  <si>
    <t>Equador</t>
  </si>
  <si>
    <t>Animal Nutrition</t>
  </si>
  <si>
    <t>ALMEIDA CAMPOS</t>
  </si>
  <si>
    <t>Peru</t>
  </si>
  <si>
    <t>Aqua Nutrition</t>
  </si>
  <si>
    <t>ALTO ARAGUAIA CARGILL</t>
  </si>
  <si>
    <t>Colômbia</t>
  </si>
  <si>
    <t>Health Technologies</t>
  </si>
  <si>
    <t>ALTO GARCAS</t>
  </si>
  <si>
    <t>Venezuela</t>
  </si>
  <si>
    <t>Starchness &amp; Sweetners</t>
  </si>
  <si>
    <t>ALTO TAQUARI</t>
  </si>
  <si>
    <t>Costa Rica</t>
  </si>
  <si>
    <t>Cocoa &amp; Chocolate</t>
  </si>
  <si>
    <t>AMERICA</t>
  </si>
  <si>
    <t>Honduras</t>
  </si>
  <si>
    <t>Global Edible Oil Solutions</t>
  </si>
  <si>
    <t>ARIAS</t>
  </si>
  <si>
    <t>México</t>
  </si>
  <si>
    <t>Cargill Bio-Industrial</t>
  </si>
  <si>
    <t>ARMAZEM 509 (Ponta Grossa 509)</t>
  </si>
  <si>
    <t>Nicarágua</t>
  </si>
  <si>
    <t>Further Processing (Poultry)</t>
  </si>
  <si>
    <t>ARRIBENOS</t>
  </si>
  <si>
    <t>República Dominicana</t>
  </si>
  <si>
    <t>Operations (Poultry)</t>
  </si>
  <si>
    <t>Atitalaquia (Tula)</t>
  </si>
  <si>
    <t>Guatemana</t>
  </si>
  <si>
    <t>Feed Mill</t>
  </si>
  <si>
    <t>Atitalaquia Refinery (Tula)</t>
  </si>
  <si>
    <t>Hatchery</t>
  </si>
  <si>
    <t>Bajio-Irapuato</t>
  </si>
  <si>
    <t>Agriculture (Poultry)</t>
  </si>
  <si>
    <t>BALSAS</t>
  </si>
  <si>
    <t>Supply Chain (Poultry)</t>
  </si>
  <si>
    <t>BANDERA</t>
  </si>
  <si>
    <t>Primary Processing (Poultry)</t>
  </si>
  <si>
    <t>Barquisimeto (Closed - October/2019)</t>
  </si>
  <si>
    <t>Bebedouro</t>
  </si>
  <si>
    <t>BELL VILLE</t>
  </si>
  <si>
    <t>BOA ESPERANCA</t>
  </si>
  <si>
    <t>BOCAYUVA</t>
  </si>
  <si>
    <t>Bolivar</t>
  </si>
  <si>
    <t>BRAGADO</t>
  </si>
  <si>
    <t>Brazil Sourcing - Ilheus</t>
  </si>
  <si>
    <t>Brazil Sourcing - Leste</t>
  </si>
  <si>
    <t>Breeding Farm - Bermejal</t>
  </si>
  <si>
    <t>Breeding Farm - Canangua</t>
  </si>
  <si>
    <t>Breeding Farm - Charco Rico - Brisas del Nilo</t>
  </si>
  <si>
    <t>Breeding Farm - la Pollera - San Julian</t>
  </si>
  <si>
    <t>Breeding Farm - Piña Dulce</t>
  </si>
  <si>
    <t>Breeding Farm - Sonso</t>
  </si>
  <si>
    <t>Buenos Aires-Adm</t>
  </si>
  <si>
    <t>Bufalo-Villanueva</t>
  </si>
  <si>
    <t>CAARAPO</t>
  </si>
  <si>
    <t>CAMAPUA</t>
  </si>
  <si>
    <t>Camelias</t>
  </si>
  <si>
    <t>Campinas Office (CAN)</t>
  </si>
  <si>
    <t>Campinas R&amp;D</t>
  </si>
  <si>
    <t>CAMPO GRANDE</t>
  </si>
  <si>
    <t>CAMPO NOVO DO PARECIS</t>
  </si>
  <si>
    <t>CAMPOS DE JULIO</t>
  </si>
  <si>
    <t>CAMPOS LINDOS</t>
  </si>
  <si>
    <t>CANARANA</t>
  </si>
  <si>
    <t>Caracas office (CQN)</t>
  </si>
  <si>
    <t>Caracas Office (GEOS)</t>
  </si>
  <si>
    <t>CARAVAGIO</t>
  </si>
  <si>
    <t>CARAZINHO</t>
  </si>
  <si>
    <t>CARGILL TRANSPORTS</t>
  </si>
  <si>
    <t>CASCAVEL OFFICE</t>
  </si>
  <si>
    <t>Castro</t>
  </si>
  <si>
    <t>CATALAO</t>
  </si>
  <si>
    <t>Catia</t>
  </si>
  <si>
    <t>Catia La Mar</t>
  </si>
  <si>
    <t>CBS Rosario</t>
  </si>
  <si>
    <t>CBS San Jose (Admin)</t>
  </si>
  <si>
    <t>CBS Uberlandia</t>
  </si>
  <si>
    <t>CEDRALES</t>
  </si>
  <si>
    <t>CEREJEIRAS</t>
  </si>
  <si>
    <t>CEVASA PATROCINIO PAULISTA</t>
  </si>
  <si>
    <t>CHAPADA</t>
  </si>
  <si>
    <t>CHAPADAO DO SUL</t>
  </si>
  <si>
    <t>Chapeco</t>
  </si>
  <si>
    <t>CHAPUY</t>
  </si>
  <si>
    <t>Chiclayo (Closed December/2019)</t>
  </si>
  <si>
    <t>COACERAL NOVA</t>
  </si>
  <si>
    <t>Colaco Camino a Paragua</t>
  </si>
  <si>
    <t>COLINA</t>
  </si>
  <si>
    <t>Colombia - Arjona Engorde Agric-Campollo</t>
  </si>
  <si>
    <t>Colombia - Arjona Proc Plant Caribe - Campollo</t>
  </si>
  <si>
    <t>Colombia - Commercial - Campollo</t>
  </si>
  <si>
    <t>Colombia - Santander Feed Mills Agric- Campollo</t>
  </si>
  <si>
    <t>Colombia - Santander Planta de Incubación - Campollo</t>
  </si>
  <si>
    <t>Colombia - Santander Reproducción Agric-Campollo</t>
  </si>
  <si>
    <t>Colombia - SC- Bucaramanga Bodega la Esmeralda - Campollo</t>
  </si>
  <si>
    <t>Colombia - Supply Chain - Campollo</t>
  </si>
  <si>
    <t>Colombia Commercial</t>
  </si>
  <si>
    <t>Colombia-Admi-Campollo</t>
  </si>
  <si>
    <t>Colombia-Arjona Feed Mills Agric-Campollo</t>
  </si>
  <si>
    <t>Colombia-Rio Negro Fur Proc Portachuelo-Campollo</t>
  </si>
  <si>
    <t>Colombia-Rio Negro Proc Plant Complejo Portachuelo OPS-Campollo</t>
  </si>
  <si>
    <t>Colombia-SC-Arjona Bodega Caribe-Campollo</t>
  </si>
  <si>
    <t>Colombia-SC-Barranquilla Bodega la 30-Campollo</t>
  </si>
  <si>
    <t>Colombia-SC-Bodega Bosconia-Campollo</t>
  </si>
  <si>
    <t>Colombia-SC-Bodega Duitama-Campollo</t>
  </si>
  <si>
    <t>Colombia-SC-Bodega Monteria -Campollo</t>
  </si>
  <si>
    <t>Colombia-SC-Bogota Bodega Paloquemao-Campollo</t>
  </si>
  <si>
    <t>Colombia-SC-Bogota Bodega Zipaquira-Campollo</t>
  </si>
  <si>
    <t>Colombia-SC-Brrancabermeja Busi-Campollo</t>
  </si>
  <si>
    <t>Colombia-SC-Bucaramanga Bodega Parque Indsutrial 2-Campollo</t>
  </si>
  <si>
    <t>Colombia-SC-Medellín-Bodega Guayabal-Campollo</t>
  </si>
  <si>
    <t>Colombia-SC-Rionegro Bodega Portachuelo-Campollo</t>
  </si>
  <si>
    <t>Colombia-SC-Sabaneta Cedis Carnes Frias-Campollo</t>
  </si>
  <si>
    <t>Colombia-SC-Valledupar Bodega Vallenato -Campollo</t>
  </si>
  <si>
    <t>COLON</t>
  </si>
  <si>
    <t>COMODORO</t>
  </si>
  <si>
    <t>Coronel</t>
  </si>
  <si>
    <t>CORRAL DE BUSTOS</t>
  </si>
  <si>
    <t>Costa Rica - Admin</t>
  </si>
  <si>
    <t>Costa Rica - Ag Incubadora Sardinal</t>
  </si>
  <si>
    <t>Costa Rica - Ag Reproduccion Sardinal</t>
  </si>
  <si>
    <t>Costa Rica - Agriculture</t>
  </si>
  <si>
    <t>Costa Rica - Feed Mill San Rafael</t>
  </si>
  <si>
    <t>Costa Rica - Feed Mill Sardinal</t>
  </si>
  <si>
    <t>Costa Rica - Fur proc Desamparados</t>
  </si>
  <si>
    <t>Costa Rica - Fur Proc San Antonio</t>
  </si>
  <si>
    <t>Costa Rica - Fur Proc San Rafael</t>
  </si>
  <si>
    <t>Costa Rica - Proc Plant San Rafael</t>
  </si>
  <si>
    <t>Costa Rica - S.C. Birri</t>
  </si>
  <si>
    <t>Costa Rica - S.C. Guapiles</t>
  </si>
  <si>
    <t>Costa Rica - S.C. La Ribera</t>
  </si>
  <si>
    <t>Costa Rica - S.C. Muelle</t>
  </si>
  <si>
    <t>Costa Rica - S.C. Neily</t>
  </si>
  <si>
    <t>Costa Rica - S.C. Nicoya</t>
  </si>
  <si>
    <t>Costa Rica - S.C. Perez Zeledon</t>
  </si>
  <si>
    <t>Costa Rica - S.C. San Antonio</t>
  </si>
  <si>
    <t>Costa Rica - Sales</t>
  </si>
  <si>
    <t>Costa Rica - Supply Chain</t>
  </si>
  <si>
    <t>CRISTO REY</t>
  </si>
  <si>
    <t>CRT - BRAZIL</t>
  </si>
  <si>
    <t>CRT - Paraguay</t>
  </si>
  <si>
    <t>Cuaiba Warehouse</t>
  </si>
  <si>
    <t>Cuautitlan</t>
  </si>
  <si>
    <t>CURUGUATY</t>
  </si>
  <si>
    <t>DEL CARRIL</t>
  </si>
  <si>
    <t>Distribution Center - Barranquilla</t>
  </si>
  <si>
    <t>Distribution Center - Buenaventura</t>
  </si>
  <si>
    <t>Distribution Center - Cavasa</t>
  </si>
  <si>
    <t>Distribution Center - Dorada</t>
  </si>
  <si>
    <t>Distribution Center - Girardota</t>
  </si>
  <si>
    <t>Distribution Center - Ibagué</t>
  </si>
  <si>
    <t>Distribution Center - Lorica</t>
  </si>
  <si>
    <t>Distribution Center - Monte Video</t>
  </si>
  <si>
    <t>Distribution Center - Monteria</t>
  </si>
  <si>
    <t>Distribution Center - Pasto</t>
  </si>
  <si>
    <t>Distribution Center - Pereira - Dos quebradas</t>
  </si>
  <si>
    <t>Distribution Center - Pitalito</t>
  </si>
  <si>
    <t>Distribution Center - Popayan</t>
  </si>
  <si>
    <t>Distribution Center - Rio Negro</t>
  </si>
  <si>
    <t>Distribution Center - Sabaneta</t>
  </si>
  <si>
    <t>Distribution Center - Siberia</t>
  </si>
  <si>
    <t>Distribution Center - Tulua</t>
  </si>
  <si>
    <t>Distribution Center - Villa Gorgona</t>
  </si>
  <si>
    <t>Dolores</t>
  </si>
  <si>
    <t>DOURADOS</t>
  </si>
  <si>
    <t>DUHAU</t>
  </si>
  <si>
    <t>Duran (Cocoa) (Closed - Feb/2020)</t>
  </si>
  <si>
    <t>Durazno</t>
  </si>
  <si>
    <t>DV Corregidora</t>
  </si>
  <si>
    <t>EDUARDO COSTA-FLORENTINO AMEGHINO</t>
  </si>
  <si>
    <t>EL RASTREADOR</t>
  </si>
  <si>
    <t>El Salto</t>
  </si>
  <si>
    <t>Ensueño</t>
  </si>
  <si>
    <t>ENTRONCAMENTO</t>
  </si>
  <si>
    <t>Escuintla</t>
  </si>
  <si>
    <t>ESTRONDO</t>
  </si>
  <si>
    <t>FABRICA BARREIRAS</t>
  </si>
  <si>
    <t>FABRICA PONTA GROSSA</t>
  </si>
  <si>
    <t>FABRICA PRIMAVERA DO LESTE</t>
  </si>
  <si>
    <t>FABRICA RIO VERDE</t>
  </si>
  <si>
    <t>FABRICA TRES LAGOAS</t>
  </si>
  <si>
    <t>FABRICA UBERLANDIA</t>
  </si>
  <si>
    <t>Feed Mill Plant - Buga</t>
  </si>
  <si>
    <t>Feed Mill Plant - Cavasa</t>
  </si>
  <si>
    <t>FLORENCIO SANCHEZ</t>
  </si>
  <si>
    <t>FORTUNA</t>
  </si>
  <si>
    <t>FRENCH</t>
  </si>
  <si>
    <t>FRONTERA</t>
  </si>
  <si>
    <t>Funza</t>
  </si>
  <si>
    <t>GAUCHA DO NORTE II</t>
  </si>
  <si>
    <t>GENERAL PICO</t>
  </si>
  <si>
    <t>General Villegas</t>
  </si>
  <si>
    <t>Glucovil JV Argentina (Villa Mercedes)</t>
  </si>
  <si>
    <t>Goiania</t>
  </si>
  <si>
    <t>Goiania Warehouse</t>
  </si>
  <si>
    <t>Goianira</t>
  </si>
  <si>
    <t>Guadalajara</t>
  </si>
  <si>
    <t>GUARUJA TEG - TEAG (JV)</t>
  </si>
  <si>
    <t>Guasave Warehouse</t>
  </si>
  <si>
    <t>GUATEMALA - CD CHIMALTENANGO</t>
  </si>
  <si>
    <t>GUATEMALA - CD COBAN</t>
  </si>
  <si>
    <t>GUATEMALA - CD ESCUINTLA</t>
  </si>
  <si>
    <t>GUATEMALA - CD JUTIAPA</t>
  </si>
  <si>
    <t>GUATEMALA - CD MAZATENANGO</t>
  </si>
  <si>
    <t>GUATEMALA - CD PETEN</t>
  </si>
  <si>
    <t>GUATEMALA - CD PUERTO BARRIOS</t>
  </si>
  <si>
    <t>GUATEMALA - CD XELA</t>
  </si>
  <si>
    <t>GUATEMALA - CD ZACAPA</t>
  </si>
  <si>
    <t>Guatemala City (CAN)</t>
  </si>
  <si>
    <t>Guatemala City Admin</t>
  </si>
  <si>
    <t>Guatemala City-Sales</t>
  </si>
  <si>
    <t>Guatemala-Fur Proc Perry</t>
  </si>
  <si>
    <t>Guatemala-Supply Chain</t>
  </si>
  <si>
    <t>Hermosillo</t>
  </si>
  <si>
    <t>Honduras - Admin</t>
  </si>
  <si>
    <t>Honduras - Ag Galias</t>
  </si>
  <si>
    <t>Honduras - Ag Hobos l y ll</t>
  </si>
  <si>
    <t>Honduras - Ag Incubadora Villanueva</t>
  </si>
  <si>
    <t>Honduras - Ag Lemark</t>
  </si>
  <si>
    <t>Honduras - Ag Martha Garay</t>
  </si>
  <si>
    <t>Honduras - Ag Modelo l y ll</t>
  </si>
  <si>
    <t>Honduras - Ag Olivia l y ll</t>
  </si>
  <si>
    <t>Honduras - Ag Padres No. 1</t>
  </si>
  <si>
    <t>Honduras - Ag Padres No. 2</t>
  </si>
  <si>
    <t>Honduras - Ag Padres No. 4</t>
  </si>
  <si>
    <t>Honduras - Ag San Antonio l y ll</t>
  </si>
  <si>
    <t>Honduras - Ag San Jorge l y ll</t>
  </si>
  <si>
    <t>Honduras - Agriculture</t>
  </si>
  <si>
    <t>Honduras - CD Choluteca</t>
  </si>
  <si>
    <t>Honduras - CD Comayagua</t>
  </si>
  <si>
    <t>Honduras - CD La Ceiba</t>
  </si>
  <si>
    <t>Honduras - CD Olancho</t>
  </si>
  <si>
    <t>Honduras - CD Quimistán</t>
  </si>
  <si>
    <t>Honduras - CD Santa Rosa de Copán</t>
  </si>
  <si>
    <t>Honduras - CD Tocoa</t>
  </si>
  <si>
    <t>Honduras - Feed Mill Villanueva</t>
  </si>
  <si>
    <t>Honduras - Fur Proc San Pedro Sula</t>
  </si>
  <si>
    <t>Honduras - Proc Plant Villanueva</t>
  </si>
  <si>
    <t>Honduras - S.C. San Pedro Sula</t>
  </si>
  <si>
    <t>Honduras - S.C. Tegucigalpa</t>
  </si>
  <si>
    <t>Honduras - Supply Chain</t>
  </si>
  <si>
    <t>Honduras Sales</t>
  </si>
  <si>
    <t>Huinca Renanco</t>
  </si>
  <si>
    <t>IBARRA</t>
  </si>
  <si>
    <t>Ilheus</t>
  </si>
  <si>
    <t>IMAPO</t>
  </si>
  <si>
    <t>Incubation Plant - Ginebra</t>
  </si>
  <si>
    <t>INRIVILLE</t>
  </si>
  <si>
    <t>Irapuato Office</t>
  </si>
  <si>
    <t>Itajaí Warehouse</t>
  </si>
  <si>
    <t>ITAKYRY</t>
  </si>
  <si>
    <t>Itapira</t>
  </si>
  <si>
    <t>Itumbiara</t>
  </si>
  <si>
    <t>JATAI II</t>
  </si>
  <si>
    <t>JUSTO DARACT</t>
  </si>
  <si>
    <t>La Ceiba</t>
  </si>
  <si>
    <t>La Encrucijada</t>
  </si>
  <si>
    <t>LA PORTENA</t>
  </si>
  <si>
    <t>LABOULAYE</t>
  </si>
  <si>
    <t>LARROUDE</t>
  </si>
  <si>
    <t>LEM 2</t>
  </si>
  <si>
    <t>Lima, Peru (CAN)</t>
  </si>
  <si>
    <t>LINCOLN</t>
  </si>
  <si>
    <t>Lomas Gordas</t>
  </si>
  <si>
    <t>Lomgimar</t>
  </si>
  <si>
    <t>LOS CISNES</t>
  </si>
  <si>
    <t>Los Mochis</t>
  </si>
  <si>
    <t>Los Mochis Warehouse</t>
  </si>
  <si>
    <t>Los Olivitos</t>
  </si>
  <si>
    <t>LOS TOLDOS</t>
  </si>
  <si>
    <t>LUCAS DO RIO VERDE</t>
  </si>
  <si>
    <t>Mairinque - CIS</t>
  </si>
  <si>
    <t>Mairinque (Foods Brazil)</t>
  </si>
  <si>
    <t>Maracaibo (Closed - March/2020)</t>
  </si>
  <si>
    <t>Maracaibo (CQN) (Closed - October/2019)</t>
  </si>
  <si>
    <t>MARACAJU II</t>
  </si>
  <si>
    <t>Maracay</t>
  </si>
  <si>
    <t>MARINGA</t>
  </si>
  <si>
    <t>Masaya</t>
  </si>
  <si>
    <t>Melo</t>
  </si>
  <si>
    <t>MERCEDES</t>
  </si>
  <si>
    <t>Mexico City (Several BU's)</t>
  </si>
  <si>
    <t>Mexico City (Support Departments)</t>
  </si>
  <si>
    <t>Mexico City office</t>
  </si>
  <si>
    <t>MINGA KM 21</t>
  </si>
  <si>
    <t>Mogi Mirim Research Center</t>
  </si>
  <si>
    <t>Molino Pehuajo</t>
  </si>
  <si>
    <t>Molino Rufino</t>
  </si>
  <si>
    <t>Monterrey</t>
  </si>
  <si>
    <t>Monterrey-Nuevo Leon</t>
  </si>
  <si>
    <t>Montevideo - Check Point</t>
  </si>
  <si>
    <t>MONTIVIDIU</t>
  </si>
  <si>
    <t>Nicaragua - Admin</t>
  </si>
  <si>
    <t>Nicaragua - Ag Banderas</t>
  </si>
  <si>
    <t>Nicaragua - Ag Chamorro I</t>
  </si>
  <si>
    <t>Nicaragua - Ag Chinadega</t>
  </si>
  <si>
    <t>Nicaragua - Ag Garay II</t>
  </si>
  <si>
    <t>Nicaragua - Ag Incubadora Xiloa</t>
  </si>
  <si>
    <t>Nicaragua - Ag Maderas</t>
  </si>
  <si>
    <t>Nicaragua - Ag Nagarote</t>
  </si>
  <si>
    <t>Nicaragua - Ag Ricasa</t>
  </si>
  <si>
    <t>Nicaragua - Ag S. Jeronimo</t>
  </si>
  <si>
    <t>Nicaragua - Ag San Martin</t>
  </si>
  <si>
    <t>Nicaragua - Ag San Rafael</t>
  </si>
  <si>
    <t>Nicaragua - Ag Sta. Teresa</t>
  </si>
  <si>
    <t>Nicaragua - Ag Triangulo l</t>
  </si>
  <si>
    <t>Nicaragua - Ag Triangulo ll</t>
  </si>
  <si>
    <t>Nicaragua - Ag Trinidad I</t>
  </si>
  <si>
    <t>Nicaragua - Ag Zambrano</t>
  </si>
  <si>
    <t>Nicaragua - Agriculture</t>
  </si>
  <si>
    <t>Nicaragua - CD Chinandega</t>
  </si>
  <si>
    <t>Nicaragua - CD Esteli</t>
  </si>
  <si>
    <t>Nicaragua - CD Leon</t>
  </si>
  <si>
    <t>Nicaragua - CD Matagalpa</t>
  </si>
  <si>
    <t>Nicaragua - CD Rivas</t>
  </si>
  <si>
    <t>Nicaragua - CD Santo Tomas</t>
  </si>
  <si>
    <t>Nicaragua - Feed Mill Chinandega</t>
  </si>
  <si>
    <t>Nicaragua - Proc Plant Masaya</t>
  </si>
  <si>
    <t>Nicaragua - Sales</t>
  </si>
  <si>
    <t>Nicaragua - Supply Chain</t>
  </si>
  <si>
    <t>NOVA MUTUM</t>
  </si>
  <si>
    <t>NUEVA PALMIRA</t>
  </si>
  <si>
    <t>NUEVA TOLEDO</t>
  </si>
  <si>
    <t>Obregon (CAN)</t>
  </si>
  <si>
    <t>Obregon (CQN)</t>
  </si>
  <si>
    <t>OFICINA ASUNCION</t>
  </si>
  <si>
    <t>OFICINA BUENOS AIRES</t>
  </si>
  <si>
    <t>OFICINA CIUDAD DEL ESTE</t>
  </si>
  <si>
    <t>OFICINA JESUS MARIA</t>
  </si>
  <si>
    <t>OFICINA LIMA</t>
  </si>
  <si>
    <t>OFICINA MONTEVIDEO</t>
  </si>
  <si>
    <t>OFICINA RIO DEL VALLE</t>
  </si>
  <si>
    <t>OFICINA ROSARIO</t>
  </si>
  <si>
    <t>OFICINA SANTA CRUZ</t>
  </si>
  <si>
    <t>OFICINA SANTO DOMINGO</t>
  </si>
  <si>
    <t>OILSEEDS-BAHIA BLANCA</t>
  </si>
  <si>
    <t>OILSEEDS-BIO-APG-VILLA GOBERNADOR GALVEZ</t>
  </si>
  <si>
    <t>OILSEEDS-MINGA GUAZU</t>
  </si>
  <si>
    <t>OURO VERDE</t>
  </si>
  <si>
    <t>PACURI</t>
  </si>
  <si>
    <t>PARAGOMINAS (Closed - October/2019)</t>
  </si>
  <si>
    <t>PASO DE LAGUNA</t>
  </si>
  <si>
    <t>PATOS DE MINAS</t>
  </si>
  <si>
    <t>PATROCINIO</t>
  </si>
  <si>
    <t>Paysandu</t>
  </si>
  <si>
    <t>PEHUAJO</t>
  </si>
  <si>
    <t>PERDIZES</t>
  </si>
  <si>
    <t>PERGAMINO</t>
  </si>
  <si>
    <t>PIRACANJUBA II</t>
  </si>
  <si>
    <t>PLANALTO</t>
  </si>
  <si>
    <t>Poncitlan</t>
  </si>
  <si>
    <t>Ponta Grossa - CIS</t>
  </si>
  <si>
    <t>Porto Ferreira</t>
  </si>
  <si>
    <t>PORTO FRANCO</t>
  </si>
  <si>
    <t>PORTO MIRITITUBA</t>
  </si>
  <si>
    <t>PORTO PARANAGUA</t>
  </si>
  <si>
    <t>PORTO SANTAREM</t>
  </si>
  <si>
    <t>PORTO VELHO</t>
  </si>
  <si>
    <t>Porvenir</t>
  </si>
  <si>
    <t>POSTO 220</t>
  </si>
  <si>
    <t>PRIMAVERA DO LESTE</t>
  </si>
  <si>
    <t>Processing Plant - Villa Gorgona</t>
  </si>
  <si>
    <t>Project - Breeders (closed 11/2019)</t>
  </si>
  <si>
    <t>Project - Napoleão</t>
  </si>
  <si>
    <t>Project - Toreo Tula</t>
  </si>
  <si>
    <t>Project Reveal 1.0</t>
  </si>
  <si>
    <t>Project TRANSFORMER PROJECT</t>
  </si>
  <si>
    <t>PUERTO BAHIA BLANCA</t>
  </si>
  <si>
    <t>PUERTO DIAMANTE</t>
  </si>
  <si>
    <t>Puerto Montt</t>
  </si>
  <si>
    <t>PUERTO PALOMA</t>
  </si>
  <si>
    <t>PUERTO PUNTA ALVEAR</t>
  </si>
  <si>
    <t>PUERTO UNION - ASUNCION</t>
  </si>
  <si>
    <t>PUERTO VGG</t>
  </si>
  <si>
    <t>QUERENCIA</t>
  </si>
  <si>
    <t>QUIMILI</t>
  </si>
  <si>
    <t>RIO IV</t>
  </si>
  <si>
    <t>RIO PRIMERO</t>
  </si>
  <si>
    <t>RODA VELHA</t>
  </si>
  <si>
    <t>ROJAS</t>
  </si>
  <si>
    <t>Rosario (Admin)</t>
  </si>
  <si>
    <t>RUFINO</t>
  </si>
  <si>
    <t>S JOSE DO XINGU</t>
  </si>
  <si>
    <t>Salamanca</t>
  </si>
  <si>
    <t>SAN ALBERTO</t>
  </si>
  <si>
    <t>San Rafael</t>
  </si>
  <si>
    <t>SANTA HELENA</t>
  </si>
  <si>
    <t>SANTA RITA</t>
  </si>
  <si>
    <t>SANTA ROSA</t>
  </si>
  <si>
    <t>SAO GABRIEL DO OESTE</t>
  </si>
  <si>
    <t>Sao Paulo</t>
  </si>
  <si>
    <t>SAPEZAL</t>
  </si>
  <si>
    <t>SIDROLANDIA</t>
  </si>
  <si>
    <t>SILO GENERAL DIAZ</t>
  </si>
  <si>
    <t>SINOP</t>
  </si>
  <si>
    <t>SORRISO</t>
  </si>
  <si>
    <t>TASSO FRAGOSO</t>
  </si>
  <si>
    <t>Tehuacan</t>
  </si>
  <si>
    <t>Tizimin</t>
  </si>
  <si>
    <t>Toledo</t>
  </si>
  <si>
    <t>TOSQUITA-VICUNA MACKENA</t>
  </si>
  <si>
    <t>Trenque Lauquen</t>
  </si>
  <si>
    <t>TRES CRUCES</t>
  </si>
  <si>
    <t>TRONCAL 3</t>
  </si>
  <si>
    <t>Uberlandia (S S SA)</t>
  </si>
  <si>
    <t>Uberlandia-Acidulants</t>
  </si>
  <si>
    <t>URUACU</t>
  </si>
  <si>
    <t>Valencia</t>
  </si>
  <si>
    <t>Value Added Plant - Nubia</t>
  </si>
  <si>
    <t>VAQUERIA</t>
  </si>
  <si>
    <t>VEDIA</t>
  </si>
  <si>
    <t>Vedia Transfer</t>
  </si>
  <si>
    <t>Venado Tuerto</t>
  </si>
  <si>
    <t>VENADO TUERTO-RUTA 33</t>
  </si>
  <si>
    <t>Vera Cruz</t>
  </si>
  <si>
    <t>VIANOPOLIS</t>
  </si>
  <si>
    <t>VICENTINOPOLIS</t>
  </si>
  <si>
    <t>VILHENA</t>
  </si>
  <si>
    <t>WATT</t>
  </si>
  <si>
    <t>Young</t>
  </si>
  <si>
    <t>Casos sospechosos</t>
  </si>
  <si>
    <t>Confirmados Acumulados</t>
  </si>
  <si>
    <t>Recuperados Confirmado</t>
  </si>
  <si>
    <t>Cantidad</t>
  </si>
  <si>
    <t>Contacto 
Estrecho</t>
  </si>
  <si>
    <t>Salud Ocupacional</t>
  </si>
  <si>
    <t>TABLERO DE SITUACION COVID-19*</t>
  </si>
  <si>
    <t xml:space="preserve">
Salud Ocupacional</t>
  </si>
  <si>
    <t>TABLERO DE SITUACION COVID-19* POR SECTOR</t>
  </si>
  <si>
    <t>FEBRERO</t>
  </si>
  <si>
    <t>ENERO</t>
  </si>
  <si>
    <t>Empresa</t>
  </si>
  <si>
    <t>Casos COVID-19</t>
  </si>
  <si>
    <t>Total Casos sospechosos 
Acumulados</t>
  </si>
  <si>
    <t>Motivo:</t>
  </si>
  <si>
    <t>Casos Activos</t>
  </si>
  <si>
    <t>Contacto extrecho fuera Cargill</t>
  </si>
  <si>
    <t>Contacto extrecho dentro Cargill</t>
  </si>
  <si>
    <t>PCR/Test Detectable</t>
  </si>
  <si>
    <t>Positivo por Nexo</t>
  </si>
  <si>
    <t>Resultado PCR/Test Pendiente</t>
  </si>
  <si>
    <t>A definir según evolución</t>
  </si>
  <si>
    <t>PCR/Test 
No detectable</t>
  </si>
  <si>
    <t>Altas</t>
  </si>
  <si>
    <t>Nuevo</t>
  </si>
  <si>
    <t>Confirmados</t>
  </si>
  <si>
    <t>Recuperados
(Alta Médica)</t>
  </si>
  <si>
    <t>Sintomatología</t>
  </si>
  <si>
    <t>Contacto Estrecho (Externo/Interno)</t>
  </si>
  <si>
    <t>Nuevos</t>
  </si>
  <si>
    <t>Cargill</t>
  </si>
  <si>
    <t>-</t>
  </si>
  <si>
    <t>Ceballos Luis</t>
  </si>
  <si>
    <t>Contratistas</t>
  </si>
  <si>
    <t>Mandon Julian - Fernandez Nelson Orellano Alta y Baja</t>
  </si>
  <si>
    <r>
      <t xml:space="preserve">Micciche - Zamudio - Ceballo - </t>
    </r>
    <r>
      <rPr>
        <b/>
        <i/>
        <sz val="11"/>
        <rFont val="Calibri"/>
        <family val="2"/>
      </rPr>
      <t>Orellano</t>
    </r>
    <r>
      <rPr>
        <sz val="11"/>
        <rFont val="Calibri"/>
        <family val="2"/>
      </rPr>
      <t xml:space="preserve"> - Bornaccioni - Meaca - Benitez - </t>
    </r>
    <r>
      <rPr>
        <b/>
        <i/>
        <sz val="11"/>
        <rFont val="Calibri"/>
        <family val="2"/>
      </rPr>
      <t>Podesta</t>
    </r>
    <r>
      <rPr>
        <sz val="11"/>
        <rFont val="Calibri"/>
        <family val="2"/>
      </rPr>
      <t xml:space="preserve"> - Ayala J</t>
    </r>
  </si>
  <si>
    <t>Of. Control</t>
  </si>
  <si>
    <t>Casos</t>
  </si>
  <si>
    <t>Total 
Acumulado</t>
  </si>
  <si>
    <t>Juan - Fiameni - De Marco</t>
  </si>
  <si>
    <t>Abiertos</t>
  </si>
  <si>
    <t>Cerrados</t>
  </si>
  <si>
    <t>Vera</t>
  </si>
  <si>
    <t>Pacheco</t>
  </si>
  <si>
    <t>Serv. Grales Prod</t>
  </si>
  <si>
    <t>Total:</t>
  </si>
  <si>
    <t>Cantidad de personal 
Cargill de Ausente x Res. 207/20</t>
  </si>
  <si>
    <t>Casos COVID-19 Confirmados</t>
  </si>
  <si>
    <t>Casos COVID-19 Descartados</t>
  </si>
  <si>
    <t>Fallecidos</t>
  </si>
  <si>
    <t>*Información actualizada al</t>
  </si>
  <si>
    <t>En tratamiento</t>
  </si>
  <si>
    <t>Contra Planta</t>
  </si>
  <si>
    <t>,</t>
  </si>
  <si>
    <t>Contra Puerto</t>
  </si>
  <si>
    <t>VACUNA CONTRA LA COVID-19</t>
  </si>
  <si>
    <t>Cantidad de Empleados</t>
  </si>
  <si>
    <t>N° Empleados 
vacunados con la 
1er. dosis</t>
  </si>
  <si>
    <t>Nº Empleados vacunados con la 
2da. dosis</t>
  </si>
  <si>
    <t>Nº Empleados de Grupo de Riegos vacunados con la 1er. dosis</t>
  </si>
  <si>
    <t>Nº Empleados de Grupo de Riegos vacunados con la 2da. dosis</t>
  </si>
  <si>
    <t>Nº Empleados de Empleados que NO desean vacunarse</t>
  </si>
  <si>
    <t>Totales:</t>
  </si>
  <si>
    <r>
      <t xml:space="preserve">LATAM COVID-19 Intervention Protocols based on CDC community transmission levels </t>
    </r>
    <r>
      <rPr>
        <sz val="11"/>
        <color rgb="FF000000"/>
        <rFont val="Calibri"/>
        <family val="2"/>
        <charset val="1"/>
      </rPr>
      <t>(Country/local requirements supersede this matrix)</t>
    </r>
  </si>
  <si>
    <t>Criteria and Protocols:</t>
  </si>
  <si>
    <t>Very high</t>
  </si>
  <si>
    <t>High</t>
  </si>
  <si>
    <t>Substantial</t>
  </si>
  <si>
    <t>Moderate</t>
  </si>
  <si>
    <t>Low</t>
  </si>
  <si>
    <t>OCUPACIÓN DE CAMAS</t>
  </si>
  <si>
    <t>Generales</t>
  </si>
  <si>
    <t>Críticas</t>
  </si>
  <si>
    <t>COVID-19</t>
  </si>
  <si>
    <t>Promedio de 7 días de casos por 100.000</t>
  </si>
  <si>
    <t>≥75</t>
  </si>
  <si>
    <t>14.3 - 75</t>
  </si>
  <si>
    <t>7.1 - 14.3</t>
  </si>
  <si>
    <t>1.4 - 7.1</t>
  </si>
  <si>
    <t>≤ 1.4</t>
  </si>
  <si>
    <t>Sub-Total:</t>
  </si>
  <si>
    <t>SECTOR PÚBLICO</t>
  </si>
  <si>
    <t>Tasa de infección</t>
  </si>
  <si>
    <t>&gt;2.0</t>
  </si>
  <si>
    <t>&gt;1.4</t>
  </si>
  <si>
    <t>1.1 – 1.4</t>
  </si>
  <si>
    <t>0.9 – 1.1</t>
  </si>
  <si>
    <t>&lt;0.9</t>
  </si>
  <si>
    <t>Menos:</t>
  </si>
  <si>
    <t>Capacidad utilizada del centro de cuarentena / UCI</t>
  </si>
  <si>
    <t>&gt;95%</t>
  </si>
  <si>
    <t>≥85%</t>
  </si>
  <si>
    <t>80 – 85%</t>
  </si>
  <si>
    <t>70 – 80%</t>
  </si>
  <si>
    <t>≤70%</t>
  </si>
  <si>
    <t>DNU Activos</t>
  </si>
  <si>
    <r>
      <t xml:space="preserve">Nuevos casos diarios por 100.000 habitantes </t>
    </r>
    <r>
      <rPr>
        <b/>
        <sz val="10"/>
        <color rgb="FF000000"/>
        <rFont val="Calibri"/>
        <family val="2"/>
      </rPr>
      <t>(promedio de 7 días)</t>
    </r>
  </si>
  <si>
    <t>Casos diarios</t>
  </si>
  <si>
    <t>Casos Santa Fe (promedio 7 dias)</t>
  </si>
  <si>
    <t>ratio</t>
  </si>
  <si>
    <t>RT</t>
  </si>
  <si>
    <t>Obesos T 2</t>
  </si>
  <si>
    <t>1 Jubilado - 1 Baja laboral - 1 Fallecido</t>
  </si>
  <si>
    <t>Obesos T 3</t>
  </si>
  <si>
    <t>¿Qué información refleja este cuadro?</t>
  </si>
  <si>
    <t>Cantidad de casos desde el comienzo de la pandemia de personal que trabaja en APS.</t>
  </si>
  <si>
    <t>Total casos:</t>
  </si>
  <si>
    <t>Síntomas: el motivo que reportó la persona fué la presencia de síntomas como por ejemplo Tos, Fiebre, etc.</t>
  </si>
  <si>
    <t>Contacto estrecho: el motivo que reportó fué estar con un caso CONFIRMADO a menos de 2 metros de distancia</t>
  </si>
  <si>
    <t>Distribución Casos por Sector</t>
  </si>
  <si>
    <t>al menos 15 minutos sin las medidas de protección adecuadas, mientras tenía síntomas o durante</t>
  </si>
  <si>
    <t>%</t>
  </si>
  <si>
    <t>Top Five</t>
  </si>
  <si>
    <t>las 48 hs previas al inicio de los mismos.</t>
  </si>
  <si>
    <t>Manto</t>
  </si>
  <si>
    <t>También puede ocurrir que la persona sea conviviente con caso positivo (comparte habitación, baño, cocina)</t>
  </si>
  <si>
    <t>Confrimados Acumulados: Se realizaron hisopados y arrojaron resultados Detectables</t>
  </si>
  <si>
    <t>Recuperados Confirmados: Personas con resultados Detectables que ya se reintegraron a trabajar</t>
  </si>
  <si>
    <t>Servicios Grales. Prod.</t>
  </si>
  <si>
    <t>Servicios Grales. Elev.</t>
  </si>
  <si>
    <t>Contratista</t>
  </si>
  <si>
    <t>Planta</t>
  </si>
  <si>
    <t>Quebracho</t>
  </si>
  <si>
    <t>DNU</t>
  </si>
  <si>
    <t>Vacunados +</t>
  </si>
  <si>
    <t>Vacuna</t>
  </si>
  <si>
    <t>Fecha Aplic.</t>
  </si>
  <si>
    <t>Fecha PCR</t>
  </si>
  <si>
    <t>Acevedo German</t>
  </si>
  <si>
    <t>Astrazeneca</t>
  </si>
  <si>
    <t>Farias Ernesto</t>
  </si>
  <si>
    <t>Sinopharm</t>
  </si>
  <si>
    <t xml:space="preserve">3 Aislamientos 3/12/20 - 3/1/21 - </t>
  </si>
  <si>
    <t>Contacto estrecho fuera</t>
  </si>
  <si>
    <t>Sugerido medicamente</t>
  </si>
  <si>
    <t>Contacto Estre</t>
  </si>
  <si>
    <t>Fecha CE</t>
  </si>
  <si>
    <t>Obs</t>
  </si>
  <si>
    <t>Penciaroli</t>
  </si>
  <si>
    <t>Sputnik V</t>
  </si>
  <si>
    <t>Hija +</t>
  </si>
  <si>
    <t>Nuñez</t>
  </si>
  <si>
    <t>Hijo +</t>
  </si>
  <si>
    <t>El PCR -</t>
  </si>
  <si>
    <t>Ponzio</t>
  </si>
  <si>
    <t>Cuñado +</t>
  </si>
  <si>
    <t>Neto</t>
  </si>
  <si>
    <t>Pareja +</t>
  </si>
  <si>
    <t>Enablon Location</t>
  </si>
  <si>
    <t>Type of personnel</t>
  </si>
  <si>
    <t>Day</t>
  </si>
  <si>
    <t>Month</t>
  </si>
  <si>
    <t>Year</t>
  </si>
  <si>
    <t>Cause</t>
  </si>
  <si>
    <t>YES/NO</t>
  </si>
  <si>
    <t>Action Taken</t>
  </si>
  <si>
    <t>Trabajando</t>
  </si>
  <si>
    <t>Trabajando por turnos</t>
  </si>
  <si>
    <t>Regreso de viajes internacionales / área afectada</t>
  </si>
  <si>
    <t>Trabajar en casa</t>
  </si>
  <si>
    <t>CHOFER DE CAMIÓN</t>
  </si>
  <si>
    <t>Vacaciones</t>
  </si>
  <si>
    <t>Enviado a casa (pendiente de reevaluación al día siguiente)</t>
  </si>
  <si>
    <t>Grupo de riesgo</t>
  </si>
  <si>
    <t>Información no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</si>
</sst>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Información actualizada al:&quot;\ d\-mmmm\-yy\ &quot;Inclusive.&quot;"/>
    <numFmt numFmtId="165" formatCode="[$-409]d\-mmm;@"/>
    <numFmt numFmtId="166" formatCode="[$-2C0A]d&quot; de &quot;mmmm&quot; de &quot;yyyy;@"/>
    <numFmt numFmtId="167" formatCode="[$-409]d\-mmm\-yy;@"/>
    <numFmt numFmtId="168" formatCode="0.0"/>
  </numFmts>
  <fonts count="47">
    <font>
      <sz val="11"/>
      <name val="Calibri"/>
      <family val="2"/>
    </font>
    <font>
      <sz val="11"/>
      <color theme="1"/>
      <name val="Calibri"/>
      <family val="2"/>
      <scheme val="minor"/>
    </font>
    <font>
      <b/>
      <sz val="11"/>
      <color rgb="FFFFFFFF"/>
      <name val="Calibri"/>
      <family val="2"/>
    </font>
    <font>
      <b/>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b/>
      <sz val="11"/>
      <color rgb="FFFF0000"/>
      <name val="Calibri"/>
      <family val="2"/>
    </font>
    <font>
      <b/>
      <sz val="11"/>
      <color theme="2" tint="-0.249977111117893"/>
      <name val="Calibri"/>
      <family val="2"/>
    </font>
    <font>
      <sz val="11"/>
      <color rgb="FF000000"/>
      <name val="Calibri"/>
      <family val="2"/>
    </font>
    <font>
      <b/>
      <i/>
      <sz val="11"/>
      <name val="Calibri"/>
      <family val="2"/>
    </font>
    <font>
      <b/>
      <sz val="11"/>
      <name val="Calibri Light"/>
      <family val="2"/>
    </font>
    <font>
      <b/>
      <i/>
      <sz val="10"/>
      <name val="Calibri"/>
      <family val="2"/>
    </font>
    <font>
      <b/>
      <sz val="11"/>
      <color rgb="FF000000"/>
      <name val="Calibri Light"/>
      <family val="2"/>
    </font>
    <font>
      <sz val="11"/>
      <color rgb="FF444444"/>
      <name val="Calibri"/>
      <family val="2"/>
      <charset val="1"/>
    </font>
    <font>
      <b/>
      <sz val="10"/>
      <color rgb="FF000000"/>
      <name val="MingLiU"/>
      <family val="3"/>
      <charset val="136"/>
    </font>
    <font>
      <b/>
      <i/>
      <sz val="10"/>
      <name val="Calibri Light"/>
      <family val="2"/>
    </font>
    <font>
      <sz val="10"/>
      <name val="Calibri"/>
      <family val="2"/>
    </font>
    <font>
      <b/>
      <sz val="14"/>
      <color rgb="FF000000"/>
      <name val="MS PMincho"/>
      <family val="1"/>
      <charset val="128"/>
    </font>
    <font>
      <sz val="11"/>
      <name val="Calibri"/>
      <family val="2"/>
      <charset val="1"/>
    </font>
    <font>
      <b/>
      <sz val="16"/>
      <color rgb="FFFF0000"/>
      <name val="Broadway"/>
      <family val="5"/>
    </font>
    <font>
      <b/>
      <sz val="11"/>
      <color rgb="FFFF0000"/>
      <name val="Calibri Light"/>
      <family val="2"/>
    </font>
    <font>
      <b/>
      <sz val="11"/>
      <color rgb="FFFFFFFF"/>
      <name val="Calibri Light"/>
      <family val="2"/>
    </font>
    <font>
      <b/>
      <sz val="10"/>
      <name val="Calibri Light"/>
      <family val="2"/>
    </font>
    <font>
      <sz val="11"/>
      <color rgb="FFFF0000"/>
      <name val="Calibri"/>
      <family val="2"/>
    </font>
    <font>
      <b/>
      <sz val="10"/>
      <name val="Calibri"/>
      <family val="2"/>
    </font>
    <font>
      <b/>
      <sz val="11"/>
      <color rgb="FF000000"/>
      <name val="Calibri"/>
      <family val="2"/>
      <charset val="1"/>
    </font>
    <font>
      <b/>
      <sz val="10"/>
      <color rgb="FF000000"/>
      <name val="Calibri"/>
      <family val="2"/>
    </font>
    <font>
      <sz val="11"/>
      <color rgb="FF000000"/>
      <name val="Calibri"/>
      <family val="2"/>
      <charset val="1"/>
    </font>
    <font>
      <b/>
      <sz val="11"/>
      <name val="Calibri"/>
      <family val="2"/>
      <charset val="1"/>
    </font>
    <font>
      <sz val="14"/>
      <color rgb="FFFFFFFF"/>
      <name val="Broadway"/>
      <family val="5"/>
    </font>
    <font>
      <sz val="11"/>
      <color rgb="FF252423"/>
      <name val="Segoe UI"/>
    </font>
    <font>
      <sz val="11"/>
      <color rgb="FF444444"/>
      <name val="Segoe UI"/>
    </font>
  </fonts>
  <fills count="70">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1"/>
        <bgColor indexed="64"/>
      </patternFill>
    </fill>
    <fill>
      <patternFill patternType="solid">
        <fgColor theme="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AEAAAA"/>
        <bgColor rgb="FF000000"/>
      </patternFill>
    </fill>
    <fill>
      <patternFill patternType="solid">
        <fgColor rgb="FFFCE4D6"/>
        <bgColor rgb="FF000000"/>
      </patternFill>
    </fill>
    <fill>
      <patternFill patternType="solid">
        <fgColor rgb="FFA9D08E"/>
        <bgColor rgb="FF000000"/>
      </patternFill>
    </fill>
    <fill>
      <patternFill patternType="solid">
        <fgColor rgb="FFC6E0B4"/>
        <bgColor rgb="FF000000"/>
      </patternFill>
    </fill>
    <fill>
      <patternFill patternType="solid">
        <fgColor rgb="FFFFF2CC"/>
        <bgColor indexed="64"/>
      </patternFill>
    </fill>
    <fill>
      <patternFill patternType="solid">
        <fgColor rgb="FFB4C6E7"/>
        <bgColor indexed="64"/>
      </patternFill>
    </fill>
    <fill>
      <patternFill patternType="solid">
        <fgColor rgb="FFD9E1F2"/>
        <bgColor indexed="64"/>
      </patternFill>
    </fill>
    <fill>
      <patternFill patternType="solid">
        <fgColor rgb="FFD0CECE"/>
        <bgColor indexed="64"/>
      </patternFill>
    </fill>
    <fill>
      <patternFill patternType="solid">
        <fgColor rgb="FFF8CBAD"/>
        <bgColor indexed="64"/>
      </patternFill>
    </fill>
    <fill>
      <patternFill patternType="solid">
        <fgColor rgb="FFFFE699"/>
        <bgColor indexed="64"/>
      </patternFill>
    </fill>
    <fill>
      <patternFill patternType="solid">
        <fgColor rgb="FFA9D08E"/>
        <bgColor indexed="64"/>
      </patternFill>
    </fill>
    <fill>
      <patternFill patternType="solid">
        <fgColor rgb="FFE2EFDA"/>
        <bgColor indexed="64"/>
      </patternFill>
    </fill>
    <fill>
      <patternFill patternType="solid">
        <fgColor rgb="FF9BC2E6"/>
        <bgColor indexed="64"/>
      </patternFill>
    </fill>
    <fill>
      <patternFill patternType="solid">
        <fgColor rgb="FFACB9CA"/>
        <bgColor indexed="64"/>
      </patternFill>
    </fill>
    <fill>
      <patternFill patternType="solid">
        <fgColor rgb="FF808080"/>
        <bgColor indexed="64"/>
      </patternFill>
    </fill>
    <fill>
      <patternFill patternType="solid">
        <fgColor rgb="FFFFC000"/>
        <bgColor indexed="64"/>
      </patternFill>
    </fill>
    <fill>
      <patternFill patternType="solid">
        <fgColor rgb="FFD6DCE4"/>
        <bgColor indexed="64"/>
      </patternFill>
    </fill>
    <fill>
      <patternFill patternType="solid">
        <fgColor rgb="FFAEAAAA"/>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58491"/>
        <bgColor indexed="64"/>
      </patternFill>
    </fill>
    <fill>
      <patternFill patternType="solid">
        <fgColor rgb="FF7030A0"/>
        <bgColor indexed="64"/>
      </patternFill>
    </fill>
    <fill>
      <patternFill patternType="solid">
        <fgColor rgb="FF1DBDFF"/>
        <bgColor indexed="64"/>
      </patternFill>
    </fill>
    <fill>
      <patternFill patternType="solid">
        <fgColor rgb="FFD9D9D9"/>
        <bgColor indexed="64"/>
      </patternFill>
    </fill>
    <fill>
      <patternFill patternType="solid">
        <fgColor rgb="FF000000"/>
        <bgColor indexed="64"/>
      </patternFill>
    </fill>
    <fill>
      <patternFill patternType="solid">
        <fgColor rgb="FF92D050"/>
        <bgColor indexed="64"/>
      </patternFill>
    </fill>
    <fill>
      <patternFill patternType="solid">
        <fgColor rgb="FFFFFFFF"/>
        <bgColor rgb="FF000000"/>
      </patternFill>
    </fill>
  </fills>
  <borders count="79">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dotted">
        <color indexed="64"/>
      </left>
      <right style="dotted">
        <color indexed="64"/>
      </right>
      <top style="dotted">
        <color indexed="64"/>
      </top>
      <bottom style="dotted">
        <color indexed="64"/>
      </bottom>
      <diagonal/>
    </border>
    <border>
      <left style="thin">
        <color auto="1"/>
      </left>
      <right/>
      <top style="medium">
        <color indexed="64"/>
      </top>
      <bottom/>
      <diagonal/>
    </border>
    <border>
      <left style="thin">
        <color indexed="64"/>
      </left>
      <right/>
      <top/>
      <bottom/>
      <diagonal/>
    </border>
    <border>
      <left style="thin">
        <color auto="1"/>
      </left>
      <right style="medium">
        <color indexed="64"/>
      </right>
      <top/>
      <bottom/>
      <diagonal/>
    </border>
    <border>
      <left style="thin">
        <color indexed="64"/>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style="medium">
        <color rgb="FF000000"/>
      </right>
      <top/>
      <bottom/>
      <diagonal/>
    </border>
    <border>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right/>
      <top style="medium">
        <color rgb="FF000000"/>
      </top>
      <bottom style="thin">
        <color rgb="FF000000"/>
      </bottom>
      <diagonal/>
    </border>
    <border>
      <left style="medium">
        <color rgb="FF000000"/>
      </left>
      <right style="medium">
        <color rgb="FF000000"/>
      </right>
      <top style="thin">
        <color rgb="FF000000"/>
      </top>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rgb="FFFFFFFF"/>
      </left>
      <right/>
      <top style="medium">
        <color rgb="FFFFFFFF"/>
      </top>
      <bottom style="medium">
        <color rgb="FF007681"/>
      </bottom>
      <diagonal/>
    </border>
    <border>
      <left/>
      <right/>
      <top style="medium">
        <color rgb="FFFFFFFF"/>
      </top>
      <bottom style="medium">
        <color rgb="FF007681"/>
      </bottom>
      <diagonal/>
    </border>
    <border>
      <left/>
      <right style="medium">
        <color rgb="FFFFFFFF"/>
      </right>
      <top style="medium">
        <color rgb="FFFFFFFF"/>
      </top>
      <bottom style="medium">
        <color rgb="FF007681"/>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right style="thin">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style="medium">
        <color rgb="FF000000"/>
      </bottom>
      <diagonal/>
    </border>
    <border>
      <left/>
      <right style="dotted">
        <color indexed="64"/>
      </right>
      <top style="dotted">
        <color indexed="64"/>
      </top>
      <bottom style="dotted">
        <color indexed="64"/>
      </bottom>
      <diagonal/>
    </border>
    <border>
      <left/>
      <right style="thin">
        <color indexed="64"/>
      </right>
      <top style="thin">
        <color indexed="64"/>
      </top>
      <bottom style="thin">
        <color indexed="64"/>
      </bottom>
      <diagonal/>
    </border>
    <border>
      <left style="dotted">
        <color indexed="64"/>
      </left>
      <right style="dotted">
        <color indexed="64"/>
      </right>
      <top/>
      <bottom style="dotted">
        <color indexed="64"/>
      </bottom>
      <diagonal/>
    </border>
    <border>
      <left/>
      <right style="dotted">
        <color indexed="64"/>
      </right>
      <top/>
      <bottom style="dotted">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rgb="FF000000"/>
      </bottom>
      <diagonal/>
    </border>
    <border>
      <left/>
      <right style="thin">
        <color rgb="FF000000"/>
      </right>
      <top/>
      <bottom style="thin">
        <color rgb="FF000000"/>
      </bottom>
      <diagonal/>
    </border>
    <border>
      <left style="medium">
        <color rgb="FFE1DFDD"/>
      </left>
      <right style="medium">
        <color rgb="FFE1DFDD"/>
      </right>
      <top style="medium">
        <color rgb="FFE1DFDD"/>
      </top>
      <bottom style="medium">
        <color rgb="FFE1DFDD"/>
      </bottom>
      <diagonal/>
    </border>
  </borders>
  <cellStyleXfs count="4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5" applyNumberFormat="0" applyAlignment="0" applyProtection="0"/>
    <xf numFmtId="0" fontId="12" fillId="7" borderId="6" applyNumberFormat="0" applyAlignment="0" applyProtection="0"/>
    <xf numFmtId="0" fontId="13" fillId="7" borderId="5" applyNumberFormat="0" applyAlignment="0" applyProtection="0"/>
    <xf numFmtId="0" fontId="14" fillId="0" borderId="7" applyNumberFormat="0" applyFill="0" applyAlignment="0" applyProtection="0"/>
    <xf numFmtId="0" fontId="15" fillId="8"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0" fillId="0" borderId="0"/>
    <xf numFmtId="0" fontId="1" fillId="0" borderId="0"/>
    <xf numFmtId="0" fontId="1" fillId="9" borderId="9" applyNumberFormat="0" applyFont="0" applyAlignment="0" applyProtection="0"/>
  </cellStyleXfs>
  <cellXfs count="262">
    <xf numFmtId="0" fontId="0" fillId="0" borderId="0" xfId="0"/>
    <xf numFmtId="0" fontId="0" fillId="2" borderId="0" xfId="0" applyFill="1"/>
    <xf numFmtId="0" fontId="0" fillId="2" borderId="0" xfId="0" applyFill="1" applyAlignment="1">
      <alignment wrapText="1"/>
    </xf>
    <xf numFmtId="0" fontId="21" fillId="2" borderId="0" xfId="0" applyFont="1" applyFill="1" applyAlignment="1">
      <alignment horizontal="center" vertical="center"/>
    </xf>
    <xf numFmtId="0" fontId="20" fillId="0" borderId="0" xfId="41"/>
    <xf numFmtId="0" fontId="2" fillId="34" borderId="12" xfId="0" applyFont="1" applyFill="1" applyBorder="1" applyAlignment="1">
      <alignment horizontal="center" vertical="center" wrapText="1"/>
    </xf>
    <xf numFmtId="0" fontId="2" fillId="35" borderId="13" xfId="0" applyFont="1" applyFill="1" applyBorder="1" applyAlignment="1">
      <alignment horizontal="center" vertical="center" wrapText="1"/>
    </xf>
    <xf numFmtId="0" fontId="2" fillId="34" borderId="13" xfId="0" applyFont="1" applyFill="1" applyBorder="1" applyAlignment="1">
      <alignment horizontal="center" vertical="center" wrapText="1"/>
    </xf>
    <xf numFmtId="0" fontId="3" fillId="36" borderId="0" xfId="0" applyFont="1" applyFill="1" applyAlignment="1">
      <alignment horizontal="center" vertical="center"/>
    </xf>
    <xf numFmtId="0" fontId="0" fillId="0" borderId="16" xfId="0" applyBorder="1"/>
    <xf numFmtId="0" fontId="0" fillId="0" borderId="16" xfId="0" applyBorder="1" applyAlignment="1">
      <alignment vertical="center"/>
    </xf>
    <xf numFmtId="0" fontId="2" fillId="35" borderId="13" xfId="0" applyFont="1" applyFill="1" applyBorder="1" applyAlignment="1">
      <alignment horizontal="left" vertical="center" wrapText="1"/>
    </xf>
    <xf numFmtId="0" fontId="2" fillId="35" borderId="15" xfId="0" applyFont="1" applyFill="1" applyBorder="1" applyAlignment="1">
      <alignment horizontal="left" vertical="center" wrapText="1"/>
    </xf>
    <xf numFmtId="0" fontId="0" fillId="0" borderId="0" xfId="0" applyProtection="1">
      <protection locked="0"/>
    </xf>
    <xf numFmtId="0" fontId="0" fillId="2" borderId="0" xfId="0" applyFill="1" applyAlignment="1" applyProtection="1">
      <alignment wrapText="1"/>
      <protection locked="0"/>
    </xf>
    <xf numFmtId="0" fontId="0" fillId="2" borderId="0" xfId="0" applyFill="1" applyProtection="1">
      <protection locked="0"/>
    </xf>
    <xf numFmtId="0" fontId="0" fillId="0" borderId="16" xfId="0" applyBorder="1" applyAlignment="1" applyProtection="1">
      <alignment vertical="center"/>
      <protection locked="0"/>
    </xf>
    <xf numFmtId="0" fontId="0" fillId="0" borderId="18" xfId="0" applyBorder="1" applyProtection="1">
      <protection locked="0"/>
    </xf>
    <xf numFmtId="0" fontId="2" fillId="0" borderId="0" xfId="0" applyFont="1" applyAlignment="1" applyProtection="1">
      <alignment horizontal="center" vertical="center" wrapText="1"/>
      <protection locked="0"/>
    </xf>
    <xf numFmtId="0" fontId="3" fillId="37" borderId="1" xfId="0" applyFont="1" applyFill="1" applyBorder="1" applyAlignment="1" applyProtection="1">
      <alignment horizontal="center" vertical="center"/>
      <protection locked="0"/>
    </xf>
    <xf numFmtId="0" fontId="3" fillId="2" borderId="11" xfId="0" applyFont="1" applyFill="1" applyBorder="1" applyAlignment="1" applyProtection="1">
      <alignment horizontal="center" vertical="center" wrapText="1"/>
      <protection locked="0"/>
    </xf>
    <xf numFmtId="0" fontId="3" fillId="2" borderId="17" xfId="0" applyFont="1" applyFill="1" applyBorder="1" applyAlignment="1" applyProtection="1">
      <alignment horizontal="center" vertical="center" wrapText="1"/>
      <protection locked="0"/>
    </xf>
    <xf numFmtId="0" fontId="0" fillId="2" borderId="0" xfId="0" applyFill="1" applyAlignment="1" applyProtection="1">
      <alignment horizontal="center"/>
      <protection locked="0"/>
    </xf>
    <xf numFmtId="0" fontId="0" fillId="0" borderId="1" xfId="0" applyBorder="1" applyAlignment="1" applyProtection="1">
      <alignment horizontal="center" wrapText="1"/>
      <protection locked="0"/>
    </xf>
    <xf numFmtId="0" fontId="0" fillId="2" borderId="1" xfId="0" applyFill="1" applyBorder="1" applyProtection="1">
      <protection locked="0"/>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21" fillId="2" borderId="0" xfId="0" applyFont="1" applyFill="1" applyAlignment="1" applyProtection="1">
      <alignment horizontal="center" vertical="center"/>
      <protection locked="0"/>
    </xf>
    <xf numFmtId="0" fontId="0" fillId="0" borderId="14" xfId="0" applyBorder="1" applyAlignment="1" applyProtection="1">
      <alignment wrapText="1"/>
      <protection locked="0"/>
    </xf>
    <xf numFmtId="0" fontId="0" fillId="0" borderId="14" xfId="0" applyBorder="1" applyProtection="1">
      <protection locked="0"/>
    </xf>
    <xf numFmtId="0" fontId="0" fillId="2" borderId="14" xfId="0" applyFill="1" applyBorder="1" applyProtection="1">
      <protection locked="0"/>
    </xf>
    <xf numFmtId="0" fontId="22" fillId="36" borderId="0" xfId="0" applyFont="1" applyFill="1" applyAlignment="1">
      <alignment horizontal="center" vertical="center"/>
    </xf>
    <xf numFmtId="0" fontId="0" fillId="0" borderId="0" xfId="0" applyAlignment="1">
      <alignment horizontal="center"/>
    </xf>
    <xf numFmtId="0" fontId="0" fillId="0" borderId="0" xfId="0" applyAlignment="1">
      <alignment vertical="center"/>
    </xf>
    <xf numFmtId="0" fontId="0" fillId="0" borderId="14" xfId="0" applyBorder="1" applyAlignment="1" applyProtection="1">
      <alignment vertical="center"/>
      <protection locked="0"/>
    </xf>
    <xf numFmtId="0" fontId="0" fillId="0" borderId="0" xfId="0" applyAlignment="1" applyProtection="1">
      <alignment vertical="center"/>
      <protection locked="0"/>
    </xf>
    <xf numFmtId="0" fontId="0" fillId="0" borderId="20" xfId="0" applyBorder="1"/>
    <xf numFmtId="0" fontId="3" fillId="0" borderId="0" xfId="0" applyFont="1"/>
    <xf numFmtId="0" fontId="3" fillId="2" borderId="0" xfId="0" applyFont="1" applyFill="1"/>
    <xf numFmtId="0" fontId="3" fillId="0" borderId="27" xfId="0" applyFont="1" applyBorder="1" applyAlignment="1">
      <alignment horizontal="center" vertical="center"/>
    </xf>
    <xf numFmtId="0" fontId="3" fillId="2" borderId="0" xfId="0" applyFont="1" applyFill="1" applyProtection="1">
      <protection locked="0"/>
    </xf>
    <xf numFmtId="0" fontId="28" fillId="0" borderId="0" xfId="0" applyFont="1"/>
    <xf numFmtId="0" fontId="25" fillId="42" borderId="34" xfId="0" applyFont="1" applyFill="1" applyBorder="1" applyAlignment="1">
      <alignment horizontal="center" vertical="center" wrapText="1"/>
    </xf>
    <xf numFmtId="0" fontId="25" fillId="42" borderId="34" xfId="0" applyFont="1" applyFill="1" applyBorder="1" applyAlignment="1">
      <alignment horizontal="center" vertical="center"/>
    </xf>
    <xf numFmtId="164" fontId="26" fillId="0" borderId="0" xfId="0" applyNumberFormat="1" applyFont="1" applyAlignment="1">
      <alignment horizontal="right"/>
    </xf>
    <xf numFmtId="0" fontId="25" fillId="43" borderId="32" xfId="0" applyFont="1" applyFill="1" applyBorder="1" applyAlignment="1">
      <alignment horizontal="right" vertical="center"/>
    </xf>
    <xf numFmtId="0" fontId="3" fillId="0" borderId="38" xfId="0" applyFont="1" applyBorder="1" applyAlignment="1">
      <alignment horizontal="center" vertical="center"/>
    </xf>
    <xf numFmtId="0" fontId="25" fillId="45" borderId="25" xfId="0" applyFont="1" applyFill="1" applyBorder="1" applyAlignment="1">
      <alignment horizontal="center" vertical="center"/>
    </xf>
    <xf numFmtId="0" fontId="25" fillId="45" borderId="25"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1" xfId="0" applyFont="1" applyBorder="1" applyAlignment="1">
      <alignment horizontal="center" vertical="center"/>
    </xf>
    <xf numFmtId="0" fontId="0" fillId="0" borderId="19" xfId="0" applyBorder="1" applyAlignment="1">
      <alignment horizontal="center"/>
    </xf>
    <xf numFmtId="165" fontId="0" fillId="0" borderId="0" xfId="0" applyNumberFormat="1"/>
    <xf numFmtId="0" fontId="31" fillId="0" borderId="0" xfId="0" applyFont="1"/>
    <xf numFmtId="0" fontId="31" fillId="0" borderId="0" xfId="0" applyFont="1" applyAlignment="1">
      <alignment horizontal="center"/>
    </xf>
    <xf numFmtId="0" fontId="31" fillId="0" borderId="0" xfId="0" applyFont="1" applyAlignment="1">
      <alignment horizontal="right"/>
    </xf>
    <xf numFmtId="0" fontId="31" fillId="0" borderId="0" xfId="0" applyFont="1" applyAlignment="1">
      <alignment horizontal="center" vertical="center"/>
    </xf>
    <xf numFmtId="0" fontId="31" fillId="50" borderId="21" xfId="0" applyFont="1" applyFill="1" applyBorder="1" applyAlignment="1">
      <alignment horizontal="center" vertical="center"/>
    </xf>
    <xf numFmtId="0" fontId="31" fillId="50" borderId="22" xfId="0" applyFont="1" applyFill="1" applyBorder="1" applyAlignment="1">
      <alignment horizontal="center" vertical="center" wrapText="1"/>
    </xf>
    <xf numFmtId="0" fontId="0" fillId="0" borderId="22" xfId="0" applyBorder="1" applyAlignment="1">
      <alignment horizontal="center" vertical="center"/>
    </xf>
    <xf numFmtId="0" fontId="0" fillId="0" borderId="21" xfId="0" applyBorder="1" applyAlignment="1">
      <alignment horizontal="center" vertical="center"/>
    </xf>
    <xf numFmtId="0" fontId="33" fillId="0" borderId="0" xfId="0" applyFont="1" applyProtection="1">
      <protection locked="0"/>
    </xf>
    <xf numFmtId="0" fontId="36" fillId="53" borderId="37" xfId="0" applyFont="1" applyFill="1" applyBorder="1" applyAlignment="1">
      <alignment horizontal="center" vertical="center" wrapText="1"/>
    </xf>
    <xf numFmtId="0" fontId="36" fillId="53" borderId="29" xfId="0" applyFont="1" applyFill="1" applyBorder="1" applyAlignment="1">
      <alignment horizontal="center" vertical="center" wrapText="1"/>
    </xf>
    <xf numFmtId="0" fontId="36" fillId="53" borderId="27" xfId="0" applyFont="1" applyFill="1" applyBorder="1" applyAlignment="1">
      <alignment horizontal="center" vertical="center"/>
    </xf>
    <xf numFmtId="2" fontId="0" fillId="0" borderId="19" xfId="0" applyNumberFormat="1" applyBorder="1" applyAlignment="1">
      <alignment horizontal="center"/>
    </xf>
    <xf numFmtId="0" fontId="3" fillId="55" borderId="19" xfId="0" applyFont="1" applyFill="1" applyBorder="1" applyAlignment="1">
      <alignment horizontal="center" vertical="center"/>
    </xf>
    <xf numFmtId="0" fontId="3" fillId="0" borderId="20" xfId="0" applyFont="1" applyBorder="1"/>
    <xf numFmtId="0" fontId="3" fillId="0" borderId="19" xfId="0" applyFont="1" applyBorder="1" applyAlignment="1">
      <alignment horizontal="center"/>
    </xf>
    <xf numFmtId="2" fontId="3" fillId="0" borderId="19" xfId="0" applyNumberFormat="1" applyFont="1" applyBorder="1" applyAlignment="1">
      <alignment horizontal="center"/>
    </xf>
    <xf numFmtId="0" fontId="3" fillId="0" borderId="19" xfId="0" applyFont="1" applyBorder="1" applyAlignment="1">
      <alignment horizontal="right"/>
    </xf>
    <xf numFmtId="0" fontId="25" fillId="45" borderId="30" xfId="0" applyFont="1" applyFill="1" applyBorder="1" applyAlignment="1">
      <alignment horizontal="center" vertical="center" wrapText="1"/>
    </xf>
    <xf numFmtId="0" fontId="2" fillId="0" borderId="0" xfId="0" applyFont="1"/>
    <xf numFmtId="0" fontId="3" fillId="54" borderId="23" xfId="0" applyFont="1" applyFill="1" applyBorder="1" applyAlignment="1">
      <alignment horizontal="center" vertical="center"/>
    </xf>
    <xf numFmtId="0" fontId="3" fillId="54" borderId="26" xfId="0" applyFont="1" applyFill="1" applyBorder="1" applyAlignment="1">
      <alignment horizontal="center" vertical="center"/>
    </xf>
    <xf numFmtId="2" fontId="3" fillId="0" borderId="41" xfId="0" applyNumberFormat="1" applyFont="1" applyBorder="1" applyAlignment="1">
      <alignment horizontal="center"/>
    </xf>
    <xf numFmtId="2" fontId="3" fillId="0" borderId="43" xfId="0" applyNumberFormat="1" applyFont="1" applyBorder="1" applyAlignment="1">
      <alignment horizontal="center"/>
    </xf>
    <xf numFmtId="0" fontId="3" fillId="0" borderId="44" xfId="0" applyFont="1" applyBorder="1" applyAlignment="1">
      <alignment horizontal="center"/>
    </xf>
    <xf numFmtId="0" fontId="3" fillId="0" borderId="39" xfId="0" applyFont="1" applyBorder="1" applyAlignment="1">
      <alignment horizontal="center"/>
    </xf>
    <xf numFmtId="0" fontId="3" fillId="0" borderId="46" xfId="0" applyFont="1" applyBorder="1" applyAlignment="1">
      <alignment horizontal="center"/>
    </xf>
    <xf numFmtId="2" fontId="3" fillId="0" borderId="45" xfId="0" applyNumberFormat="1" applyFont="1" applyBorder="1" applyAlignment="1">
      <alignment horizontal="center"/>
    </xf>
    <xf numFmtId="0" fontId="3" fillId="0" borderId="35" xfId="0" applyFont="1" applyBorder="1" applyAlignment="1">
      <alignment horizontal="center" vertical="center"/>
    </xf>
    <xf numFmtId="0" fontId="37" fillId="45" borderId="34" xfId="0" applyFont="1" applyFill="1" applyBorder="1" applyAlignment="1">
      <alignment horizontal="center" vertical="center"/>
    </xf>
    <xf numFmtId="0" fontId="37" fillId="45" borderId="32" xfId="0" applyFont="1" applyFill="1" applyBorder="1" applyAlignment="1">
      <alignment horizontal="center" vertical="center" wrapText="1"/>
    </xf>
    <xf numFmtId="0" fontId="3" fillId="0" borderId="27" xfId="0" applyFont="1" applyBorder="1" applyAlignment="1">
      <alignment horizontal="center"/>
    </xf>
    <xf numFmtId="0" fontId="3" fillId="0" borderId="38" xfId="0" applyFont="1" applyBorder="1" applyAlignment="1">
      <alignment horizontal="center"/>
    </xf>
    <xf numFmtId="0" fontId="3" fillId="49" borderId="19" xfId="0" applyFont="1" applyFill="1" applyBorder="1" applyAlignment="1">
      <alignment horizontal="center" vertical="center"/>
    </xf>
    <xf numFmtId="0" fontId="3" fillId="51" borderId="20" xfId="0" applyFont="1" applyFill="1" applyBorder="1" applyAlignment="1">
      <alignment horizontal="center" vertical="center"/>
    </xf>
    <xf numFmtId="0" fontId="3" fillId="51" borderId="19" xfId="0" applyFont="1" applyFill="1" applyBorder="1" applyAlignment="1">
      <alignment horizontal="center"/>
    </xf>
    <xf numFmtId="0" fontId="25" fillId="57" borderId="43" xfId="0" applyFont="1" applyFill="1" applyBorder="1" applyAlignment="1">
      <alignment horizontal="right" vertical="center"/>
    </xf>
    <xf numFmtId="0" fontId="25" fillId="57" borderId="42" xfId="0" applyFont="1" applyFill="1" applyBorder="1" applyAlignment="1">
      <alignment horizontal="right" vertical="center"/>
    </xf>
    <xf numFmtId="0" fontId="25" fillId="57" borderId="41" xfId="0" applyFont="1" applyFill="1" applyBorder="1" applyAlignment="1">
      <alignment horizontal="right" vertical="center"/>
    </xf>
    <xf numFmtId="0" fontId="0" fillId="0" borderId="0" xfId="0" applyAlignment="1">
      <alignment horizontal="left" wrapText="1"/>
    </xf>
    <xf numFmtId="0" fontId="34" fillId="0" borderId="27" xfId="0" applyFont="1" applyBorder="1" applyAlignment="1">
      <alignment horizontal="center" vertical="center"/>
    </xf>
    <xf numFmtId="0" fontId="25" fillId="0" borderId="29" xfId="0" applyFont="1" applyBorder="1" applyAlignment="1">
      <alignment horizontal="center" vertical="center"/>
    </xf>
    <xf numFmtId="0" fontId="27" fillId="0" borderId="32" xfId="0" applyFont="1" applyBorder="1" applyAlignment="1">
      <alignment horizontal="center" vertical="center"/>
    </xf>
    <xf numFmtId="0" fontId="25" fillId="0" borderId="32" xfId="0" applyFont="1" applyBorder="1" applyAlignment="1">
      <alignment horizontal="center" vertical="center"/>
    </xf>
    <xf numFmtId="0" fontId="25" fillId="0" borderId="27" xfId="0" applyFont="1" applyBorder="1" applyAlignment="1">
      <alignment horizontal="center" vertical="center"/>
    </xf>
    <xf numFmtId="0" fontId="25" fillId="0" borderId="30" xfId="0" applyFont="1" applyBorder="1" applyAlignment="1">
      <alignment horizontal="center" vertical="center"/>
    </xf>
    <xf numFmtId="0" fontId="25" fillId="0" borderId="28" xfId="0" applyFont="1" applyBorder="1" applyAlignment="1">
      <alignment horizontal="center" vertical="center"/>
    </xf>
    <xf numFmtId="0" fontId="25" fillId="0" borderId="0" xfId="0" applyFont="1" applyAlignment="1">
      <alignment horizontal="center" vertical="center"/>
    </xf>
    <xf numFmtId="0" fontId="25" fillId="0" borderId="25" xfId="0" applyFont="1" applyBorder="1" applyAlignment="1">
      <alignment horizontal="center" vertical="center"/>
    </xf>
    <xf numFmtId="0" fontId="27" fillId="0" borderId="27" xfId="0" applyFont="1" applyBorder="1" applyAlignment="1">
      <alignment horizontal="center" vertical="center"/>
    </xf>
    <xf numFmtId="0" fontId="38" fillId="0" borderId="0" xfId="0" applyFont="1"/>
    <xf numFmtId="0" fontId="25" fillId="0" borderId="37" xfId="0" applyFont="1" applyBorder="1" applyAlignment="1">
      <alignment horizontal="center" vertical="center"/>
    </xf>
    <xf numFmtId="0" fontId="25" fillId="0" borderId="53" xfId="0" applyFont="1" applyBorder="1" applyAlignment="1">
      <alignment horizontal="center" vertical="center"/>
    </xf>
    <xf numFmtId="0" fontId="0" fillId="0" borderId="0" xfId="0" applyAlignment="1">
      <alignment horizontal="left" vertical="center"/>
    </xf>
    <xf numFmtId="9" fontId="35" fillId="0" borderId="31" xfId="0" applyNumberFormat="1" applyFont="1" applyBorder="1" applyAlignment="1">
      <alignment horizontal="center" vertical="center"/>
    </xf>
    <xf numFmtId="9" fontId="35" fillId="0" borderId="28" xfId="0" applyNumberFormat="1" applyFont="1" applyBorder="1" applyAlignment="1">
      <alignment horizontal="center" vertical="center"/>
    </xf>
    <xf numFmtId="166" fontId="30" fillId="0" borderId="0" xfId="0" applyNumberFormat="1" applyFont="1" applyAlignment="1">
      <alignment horizontal="left" vertical="center"/>
    </xf>
    <xf numFmtId="0" fontId="0" fillId="0" borderId="19" xfId="0" applyBorder="1" applyAlignment="1">
      <alignment horizontal="center" vertical="center"/>
    </xf>
    <xf numFmtId="0" fontId="0" fillId="0" borderId="40" xfId="0" applyBorder="1" applyAlignment="1">
      <alignment horizontal="center" vertical="center"/>
    </xf>
    <xf numFmtId="16" fontId="0" fillId="0" borderId="21" xfId="0" applyNumberFormat="1" applyBorder="1" applyAlignment="1">
      <alignment horizontal="center" vertical="center"/>
    </xf>
    <xf numFmtId="164" fontId="26" fillId="0" borderId="0" xfId="0" applyNumberFormat="1" applyFont="1" applyAlignment="1">
      <alignment horizontal="right" vertical="center"/>
    </xf>
    <xf numFmtId="167" fontId="26" fillId="0" borderId="36" xfId="0" applyNumberFormat="1" applyFont="1" applyBorder="1" applyAlignment="1">
      <alignment horizontal="left" vertical="center"/>
    </xf>
    <xf numFmtId="0" fontId="31" fillId="57" borderId="19" xfId="0" applyFont="1" applyFill="1" applyBorder="1" applyAlignment="1">
      <alignment vertical="center"/>
    </xf>
    <xf numFmtId="0" fontId="31" fillId="57" borderId="20" xfId="0" applyFont="1" applyFill="1" applyBorder="1" applyAlignment="1">
      <alignment horizontal="center" vertical="center"/>
    </xf>
    <xf numFmtId="0" fontId="0" fillId="0" borderId="20" xfId="0" applyBorder="1" applyAlignment="1">
      <alignment horizontal="center" vertical="center"/>
    </xf>
    <xf numFmtId="0" fontId="40" fillId="38" borderId="57" xfId="0" applyFont="1" applyFill="1" applyBorder="1"/>
    <xf numFmtId="0" fontId="42" fillId="64" borderId="58" xfId="0" applyFont="1" applyFill="1" applyBorder="1"/>
    <xf numFmtId="0" fontId="42" fillId="62" borderId="58" xfId="0" applyFont="1" applyFill="1" applyBorder="1"/>
    <xf numFmtId="0" fontId="42" fillId="54" borderId="58" xfId="0" applyFont="1" applyFill="1" applyBorder="1"/>
    <xf numFmtId="0" fontId="42" fillId="57" borderId="58" xfId="0" applyFont="1" applyFill="1" applyBorder="1"/>
    <xf numFmtId="0" fontId="42" fillId="65" borderId="59" xfId="0" applyFont="1" applyFill="1" applyBorder="1"/>
    <xf numFmtId="0" fontId="42" fillId="66" borderId="60" xfId="0" applyFont="1" applyFill="1" applyBorder="1"/>
    <xf numFmtId="0" fontId="42" fillId="66" borderId="59" xfId="0" applyFont="1" applyFill="1" applyBorder="1"/>
    <xf numFmtId="0" fontId="0" fillId="0" borderId="33" xfId="0" applyBorder="1" applyAlignment="1">
      <alignment horizontal="center" vertical="center"/>
    </xf>
    <xf numFmtId="0" fontId="0" fillId="0" borderId="61" xfId="0" applyBorder="1" applyAlignment="1">
      <alignment horizontal="center" vertical="center"/>
    </xf>
    <xf numFmtId="0" fontId="3" fillId="0" borderId="43" xfId="0" applyFont="1" applyBorder="1" applyAlignment="1">
      <alignment horizontal="center" vertical="center"/>
    </xf>
    <xf numFmtId="0" fontId="3" fillId="0" borderId="45" xfId="0" applyFont="1" applyBorder="1" applyAlignment="1">
      <alignment horizontal="center" vertical="center"/>
    </xf>
    <xf numFmtId="0" fontId="3" fillId="68" borderId="43" xfId="0" applyFont="1" applyFill="1" applyBorder="1" applyAlignment="1">
      <alignment horizontal="right"/>
    </xf>
    <xf numFmtId="0" fontId="3" fillId="68" borderId="42" xfId="0" applyFont="1" applyFill="1" applyBorder="1" applyAlignment="1">
      <alignment horizontal="right"/>
    </xf>
    <xf numFmtId="0" fontId="39" fillId="0" borderId="63" xfId="0" applyFont="1" applyBorder="1" applyAlignment="1">
      <alignment horizontal="center" vertical="center"/>
    </xf>
    <xf numFmtId="0" fontId="39" fillId="0" borderId="64" xfId="0" applyFont="1" applyBorder="1" applyAlignment="1">
      <alignment horizontal="center" vertical="center"/>
    </xf>
    <xf numFmtId="0" fontId="39" fillId="0" borderId="65" xfId="0" applyFont="1" applyBorder="1" applyAlignment="1">
      <alignment horizontal="center" vertical="center"/>
    </xf>
    <xf numFmtId="0" fontId="31" fillId="0" borderId="62" xfId="0" applyFont="1" applyBorder="1" applyAlignment="1">
      <alignment horizontal="center" vertical="center"/>
    </xf>
    <xf numFmtId="0" fontId="31" fillId="0" borderId="41" xfId="0" applyFont="1" applyBorder="1" applyAlignment="1">
      <alignment horizontal="center" vertical="center"/>
    </xf>
    <xf numFmtId="0" fontId="31" fillId="0" borderId="21" xfId="0" applyFont="1" applyBorder="1" applyAlignment="1">
      <alignment horizontal="center" vertical="center"/>
    </xf>
    <xf numFmtId="0" fontId="31" fillId="0" borderId="43" xfId="0" applyFont="1" applyBorder="1" applyAlignment="1">
      <alignment horizontal="center" vertical="center"/>
    </xf>
    <xf numFmtId="0" fontId="31" fillId="0" borderId="19" xfId="0" applyFont="1" applyBorder="1" applyAlignment="1">
      <alignment horizontal="center" vertical="center"/>
    </xf>
    <xf numFmtId="0" fontId="31" fillId="0" borderId="45" xfId="0" applyFont="1" applyBorder="1" applyAlignment="1">
      <alignment horizontal="center" vertical="center"/>
    </xf>
    <xf numFmtId="0" fontId="31" fillId="0" borderId="40" xfId="0" applyFont="1" applyBorder="1" applyAlignment="1">
      <alignment horizontal="center" vertical="center"/>
    </xf>
    <xf numFmtId="0" fontId="31" fillId="0" borderId="42" xfId="0" applyFont="1" applyBorder="1" applyAlignment="1">
      <alignment horizontal="center" vertical="center"/>
    </xf>
    <xf numFmtId="16" fontId="0" fillId="0" borderId="0" xfId="0" applyNumberFormat="1" applyAlignment="1">
      <alignment horizontal="center"/>
    </xf>
    <xf numFmtId="0" fontId="0" fillId="0" borderId="70" xfId="0" applyBorder="1" applyAlignment="1" applyProtection="1">
      <alignment wrapText="1"/>
      <protection locked="0"/>
    </xf>
    <xf numFmtId="0" fontId="0" fillId="0" borderId="71" xfId="0" applyBorder="1" applyAlignment="1" applyProtection="1">
      <alignment wrapText="1"/>
      <protection locked="0"/>
    </xf>
    <xf numFmtId="0" fontId="0" fillId="0" borderId="73" xfId="0" applyBorder="1" applyAlignment="1" applyProtection="1">
      <alignment wrapText="1"/>
      <protection locked="0"/>
    </xf>
    <xf numFmtId="0" fontId="0" fillId="0" borderId="74" xfId="0" applyBorder="1" applyAlignment="1" applyProtection="1">
      <alignment wrapText="1"/>
      <protection locked="0"/>
    </xf>
    <xf numFmtId="0" fontId="0" fillId="0" borderId="75" xfId="0" applyBorder="1" applyAlignment="1" applyProtection="1">
      <alignment wrapText="1"/>
      <protection locked="0"/>
    </xf>
    <xf numFmtId="0" fontId="31" fillId="0" borderId="19" xfId="0" applyFont="1" applyBorder="1"/>
    <xf numFmtId="0" fontId="31" fillId="0" borderId="39" xfId="0" applyFont="1" applyBorder="1"/>
    <xf numFmtId="0" fontId="31" fillId="0" borderId="21" xfId="0" applyFont="1" applyBorder="1"/>
    <xf numFmtId="0" fontId="31" fillId="0" borderId="76" xfId="0" applyFont="1" applyBorder="1"/>
    <xf numFmtId="0" fontId="31" fillId="0" borderId="77" xfId="0" applyFont="1" applyBorder="1"/>
    <xf numFmtId="0" fontId="28" fillId="0" borderId="0" xfId="0" applyFont="1" applyAlignment="1">
      <alignment wrapText="1"/>
    </xf>
    <xf numFmtId="0" fontId="31" fillId="0" borderId="22" xfId="0" applyFont="1" applyBorder="1"/>
    <xf numFmtId="0" fontId="0" fillId="69" borderId="0" xfId="0" applyFill="1" applyProtection="1">
      <protection locked="0"/>
    </xf>
    <xf numFmtId="2" fontId="0" fillId="0" borderId="0" xfId="0" applyNumberFormat="1"/>
    <xf numFmtId="168" fontId="0" fillId="0" borderId="0" xfId="0" applyNumberFormat="1"/>
    <xf numFmtId="0" fontId="0" fillId="0" borderId="72" xfId="0" applyBorder="1" applyAlignment="1" applyProtection="1">
      <alignment wrapText="1"/>
      <protection locked="0"/>
    </xf>
    <xf numFmtId="0" fontId="0" fillId="0" borderId="73" xfId="0" applyBorder="1" applyProtection="1">
      <protection locked="0"/>
    </xf>
    <xf numFmtId="0" fontId="0" fillId="69" borderId="73" xfId="0" applyFill="1" applyBorder="1" applyProtection="1">
      <protection locked="0"/>
    </xf>
    <xf numFmtId="0" fontId="23" fillId="0" borderId="0" xfId="0" applyFont="1" applyProtection="1">
      <protection locked="0"/>
    </xf>
    <xf numFmtId="0" fontId="0" fillId="69" borderId="73" xfId="0" applyFill="1" applyBorder="1" applyAlignment="1" applyProtection="1">
      <alignment wrapText="1"/>
      <protection locked="0"/>
    </xf>
    <xf numFmtId="0" fontId="28" fillId="0" borderId="0" xfId="0" applyFont="1" applyProtection="1">
      <protection locked="0"/>
    </xf>
    <xf numFmtId="0" fontId="28" fillId="0" borderId="0" xfId="0" applyFont="1" applyAlignment="1" applyProtection="1">
      <alignment wrapText="1"/>
      <protection locked="0"/>
    </xf>
    <xf numFmtId="0" fontId="0" fillId="0" borderId="70" xfId="0" applyBorder="1" applyProtection="1">
      <protection locked="0"/>
    </xf>
    <xf numFmtId="0" fontId="0" fillId="69" borderId="70" xfId="0" applyFill="1" applyBorder="1" applyProtection="1">
      <protection locked="0"/>
    </xf>
    <xf numFmtId="0" fontId="0" fillId="0" borderId="1" xfId="0" applyBorder="1" applyAlignment="1" applyProtection="1">
      <alignment wrapText="1"/>
      <protection locked="0"/>
    </xf>
    <xf numFmtId="0" fontId="44" fillId="67" borderId="35" xfId="0" applyFont="1" applyFill="1" applyBorder="1" applyAlignment="1">
      <alignment horizontal="center" vertical="center"/>
    </xf>
    <xf numFmtId="0" fontId="0" fillId="0" borderId="75" xfId="0" applyBorder="1" applyAlignment="1" applyProtection="1">
      <alignment vertical="top" wrapText="1"/>
      <protection locked="0"/>
    </xf>
    <xf numFmtId="0" fontId="0" fillId="2" borderId="0" xfId="0" applyFill="1" applyAlignment="1" applyProtection="1">
      <alignment vertical="top" wrapText="1"/>
      <protection locked="0"/>
    </xf>
    <xf numFmtId="0" fontId="0" fillId="0" borderId="1" xfId="0" applyBorder="1" applyAlignment="1" applyProtection="1">
      <alignment vertical="top" wrapText="1"/>
      <protection locked="0"/>
    </xf>
    <xf numFmtId="0" fontId="0" fillId="0" borderId="0" xfId="0" applyAlignment="1" applyProtection="1">
      <alignment vertical="top" wrapText="1"/>
      <protection locked="0"/>
    </xf>
    <xf numFmtId="0" fontId="0" fillId="0" borderId="1" xfId="0" applyBorder="1" applyAlignment="1" applyProtection="1">
      <alignment horizontal="center" vertical="top" wrapText="1"/>
      <protection locked="0"/>
    </xf>
    <xf numFmtId="0" fontId="45" fillId="38" borderId="78" xfId="0" applyFont="1" applyFill="1" applyBorder="1" applyAlignment="1">
      <alignment vertical="center" wrapText="1"/>
    </xf>
    <xf numFmtId="0" fontId="46" fillId="38" borderId="78" xfId="0" applyFont="1" applyFill="1" applyBorder="1" applyAlignment="1">
      <alignment vertical="center" wrapText="1"/>
    </xf>
    <xf numFmtId="0" fontId="0" fillId="0" borderId="73" xfId="0" applyBorder="1" applyAlignment="1" applyProtection="1">
      <alignment horizontal="left" vertical="top" wrapText="1"/>
      <protection locked="0"/>
    </xf>
    <xf numFmtId="0" fontId="25" fillId="45" borderId="35" xfId="0" applyFont="1" applyFill="1" applyBorder="1" applyAlignment="1">
      <alignment horizontal="center" vertical="center"/>
    </xf>
    <xf numFmtId="0" fontId="2" fillId="35" borderId="0" xfId="0" applyFont="1" applyFill="1" applyAlignment="1">
      <alignment horizontal="center" vertical="center" wrapText="1"/>
    </xf>
    <xf numFmtId="0" fontId="40" fillId="0" borderId="20" xfId="0" applyFont="1" applyBorder="1" applyAlignment="1">
      <alignment horizontal="right"/>
    </xf>
    <xf numFmtId="0" fontId="40" fillId="0" borderId="39" xfId="0" applyFont="1" applyBorder="1" applyAlignment="1">
      <alignment horizontal="right"/>
    </xf>
    <xf numFmtId="0" fontId="40" fillId="0" borderId="33" xfId="0" applyFont="1" applyBorder="1" applyAlignment="1">
      <alignment horizontal="right"/>
    </xf>
    <xf numFmtId="0" fontId="31" fillId="49" borderId="20" xfId="0" applyFont="1" applyFill="1" applyBorder="1" applyAlignment="1">
      <alignment horizontal="center" vertical="center"/>
    </xf>
    <xf numFmtId="0" fontId="31" fillId="49" borderId="39" xfId="0" applyFont="1" applyFill="1" applyBorder="1" applyAlignment="1">
      <alignment horizontal="center" vertical="center"/>
    </xf>
    <xf numFmtId="0" fontId="31" fillId="49" borderId="33" xfId="0" applyFont="1" applyFill="1" applyBorder="1" applyAlignment="1">
      <alignment horizontal="center" vertical="center"/>
    </xf>
    <xf numFmtId="0" fontId="37" fillId="46" borderId="68" xfId="0" applyFont="1" applyFill="1" applyBorder="1" applyAlignment="1">
      <alignment horizontal="center" vertical="center" wrapText="1"/>
    </xf>
    <xf numFmtId="0" fontId="37" fillId="46" borderId="69" xfId="0" applyFont="1" applyFill="1" applyBorder="1" applyAlignment="1">
      <alignment horizontal="center" vertical="center" wrapText="1"/>
    </xf>
    <xf numFmtId="0" fontId="37" fillId="59" borderId="47" xfId="0" applyFont="1" applyFill="1" applyBorder="1" applyAlignment="1">
      <alignment horizontal="center" vertical="center" wrapText="1"/>
    </xf>
    <xf numFmtId="0" fontId="37" fillId="59" borderId="52" xfId="0" applyFont="1" applyFill="1" applyBorder="1" applyAlignment="1">
      <alignment horizontal="center" vertical="center" wrapText="1"/>
    </xf>
    <xf numFmtId="0" fontId="37" fillId="59" borderId="48" xfId="0" applyFont="1" applyFill="1" applyBorder="1" applyAlignment="1">
      <alignment horizontal="center" vertical="center" wrapText="1"/>
    </xf>
    <xf numFmtId="0" fontId="39" fillId="60" borderId="47" xfId="0" applyFont="1" applyFill="1" applyBorder="1" applyAlignment="1">
      <alignment horizontal="center" vertical="center" wrapText="1"/>
    </xf>
    <xf numFmtId="0" fontId="39" fillId="60" borderId="52" xfId="0" applyFont="1" applyFill="1" applyBorder="1" applyAlignment="1">
      <alignment horizontal="center" vertical="center" wrapText="1"/>
    </xf>
    <xf numFmtId="0" fontId="39" fillId="60" borderId="48" xfId="0" applyFont="1" applyFill="1" applyBorder="1" applyAlignment="1">
      <alignment horizontal="center" vertical="center" wrapText="1"/>
    </xf>
    <xf numFmtId="0" fontId="39" fillId="49" borderId="47" xfId="0" applyFont="1" applyFill="1" applyBorder="1" applyAlignment="1">
      <alignment horizontal="center" vertical="center" wrapText="1"/>
    </xf>
    <xf numFmtId="0" fontId="39" fillId="49" borderId="52" xfId="0" applyFont="1" applyFill="1" applyBorder="1" applyAlignment="1">
      <alignment horizontal="center" vertical="center" wrapText="1"/>
    </xf>
    <xf numFmtId="0" fontId="39" fillId="49" borderId="48" xfId="0" applyFont="1" applyFill="1" applyBorder="1" applyAlignment="1">
      <alignment horizontal="center" vertical="center" wrapText="1"/>
    </xf>
    <xf numFmtId="0" fontId="29" fillId="0" borderId="26" xfId="0" applyFont="1" applyBorder="1" applyAlignment="1">
      <alignment horizontal="center" wrapText="1"/>
    </xf>
    <xf numFmtId="0" fontId="29" fillId="0" borderId="28" xfId="0" applyFont="1" applyBorder="1" applyAlignment="1">
      <alignment horizontal="center" wrapText="1"/>
    </xf>
    <xf numFmtId="0" fontId="32" fillId="39" borderId="23" xfId="0" applyFont="1" applyFill="1" applyBorder="1" applyAlignment="1">
      <alignment horizontal="center" vertical="center" wrapText="1"/>
    </xf>
    <xf numFmtId="0" fontId="32" fillId="39" borderId="36" xfId="0" applyFont="1" applyFill="1" applyBorder="1" applyAlignment="1">
      <alignment horizontal="center" vertical="center" wrapText="1"/>
    </xf>
    <xf numFmtId="0" fontId="32" fillId="39" borderId="24" xfId="0" applyFont="1" applyFill="1" applyBorder="1" applyAlignment="1">
      <alignment horizontal="center" vertical="center" wrapText="1"/>
    </xf>
    <xf numFmtId="0" fontId="32" fillId="39" borderId="32" xfId="0" applyFont="1" applyFill="1" applyBorder="1" applyAlignment="1">
      <alignment horizontal="center" vertical="center" wrapText="1"/>
    </xf>
    <xf numFmtId="0" fontId="32" fillId="39" borderId="30" xfId="0" applyFont="1" applyFill="1" applyBorder="1" applyAlignment="1">
      <alignment horizontal="center" vertical="center" wrapText="1"/>
    </xf>
    <xf numFmtId="0" fontId="32" fillId="39" borderId="31" xfId="0" applyFont="1" applyFill="1" applyBorder="1" applyAlignment="1">
      <alignment horizontal="center" vertical="center" wrapText="1"/>
    </xf>
    <xf numFmtId="0" fontId="31" fillId="47" borderId="40" xfId="0" applyFont="1" applyFill="1" applyBorder="1" applyAlignment="1">
      <alignment horizontal="center" vertical="center" wrapText="1"/>
    </xf>
    <xf numFmtId="0" fontId="31" fillId="47" borderId="21" xfId="0" applyFont="1" applyFill="1" applyBorder="1" applyAlignment="1">
      <alignment horizontal="center" vertical="center" wrapText="1"/>
    </xf>
    <xf numFmtId="0" fontId="31" fillId="44" borderId="40" xfId="0" applyFont="1" applyFill="1" applyBorder="1" applyAlignment="1">
      <alignment horizontal="center" vertical="center" wrapText="1"/>
    </xf>
    <xf numFmtId="0" fontId="31" fillId="44" borderId="21" xfId="0" applyFont="1" applyFill="1" applyBorder="1" applyAlignment="1">
      <alignment horizontal="center" vertical="center" wrapText="1"/>
    </xf>
    <xf numFmtId="0" fontId="25" fillId="41" borderId="29" xfId="0" applyFont="1" applyFill="1" applyBorder="1" applyAlignment="1">
      <alignment horizontal="center" vertical="center"/>
    </xf>
    <xf numFmtId="0" fontId="25" fillId="41" borderId="38" xfId="0" applyFont="1" applyFill="1" applyBorder="1" applyAlignment="1">
      <alignment horizontal="center" vertical="center"/>
    </xf>
    <xf numFmtId="0" fontId="37" fillId="58" borderId="47" xfId="0" applyFont="1" applyFill="1" applyBorder="1" applyAlignment="1">
      <alignment horizontal="center" vertical="center" wrapText="1"/>
    </xf>
    <xf numFmtId="0" fontId="37" fillId="58" borderId="48" xfId="0" applyFont="1" applyFill="1" applyBorder="1" applyAlignment="1">
      <alignment horizontal="center" vertical="center" wrapText="1"/>
    </xf>
    <xf numFmtId="164" fontId="24" fillId="0" borderId="46" xfId="0" applyNumberFormat="1" applyFont="1" applyBorder="1" applyAlignment="1">
      <alignment horizontal="center"/>
    </xf>
    <xf numFmtId="0" fontId="36" fillId="53" borderId="29" xfId="0" applyFont="1" applyFill="1" applyBorder="1" applyAlignment="1">
      <alignment horizontal="center" vertical="center"/>
    </xf>
    <xf numFmtId="0" fontId="36" fillId="53" borderId="37" xfId="0" applyFont="1" applyFill="1" applyBorder="1" applyAlignment="1">
      <alignment horizontal="center" vertical="center"/>
    </xf>
    <xf numFmtId="0" fontId="36" fillId="53" borderId="38" xfId="0" applyFont="1" applyFill="1" applyBorder="1" applyAlignment="1">
      <alignment horizontal="center" vertical="center"/>
    </xf>
    <xf numFmtId="0" fontId="2" fillId="56" borderId="29" xfId="0" applyFont="1" applyFill="1" applyBorder="1" applyAlignment="1">
      <alignment horizontal="center" vertical="center"/>
    </xf>
    <xf numFmtId="0" fontId="2" fillId="56" borderId="37" xfId="0" applyFont="1" applyFill="1" applyBorder="1" applyAlignment="1">
      <alignment horizontal="center" vertical="center"/>
    </xf>
    <xf numFmtId="0" fontId="2" fillId="56" borderId="38" xfId="0" applyFont="1" applyFill="1" applyBorder="1" applyAlignment="1">
      <alignment horizontal="center" vertical="center"/>
    </xf>
    <xf numFmtId="0" fontId="25" fillId="40" borderId="26" xfId="0" applyFont="1" applyFill="1" applyBorder="1" applyAlignment="1">
      <alignment horizontal="center" vertical="center"/>
    </xf>
    <xf numFmtId="0" fontId="25" fillId="40" borderId="28" xfId="0" applyFont="1" applyFill="1" applyBorder="1" applyAlignment="1">
      <alignment horizontal="center" vertical="center"/>
    </xf>
    <xf numFmtId="0" fontId="25" fillId="46" borderId="26" xfId="0" applyFont="1" applyFill="1" applyBorder="1" applyAlignment="1">
      <alignment horizontal="center" vertical="center" wrapText="1"/>
    </xf>
    <xf numFmtId="0" fontId="25" fillId="46" borderId="28" xfId="0" applyFont="1" applyFill="1" applyBorder="1" applyAlignment="1">
      <alignment horizontal="center" vertical="center" wrapText="1"/>
    </xf>
    <xf numFmtId="0" fontId="25" fillId="44" borderId="29" xfId="0" applyFont="1" applyFill="1" applyBorder="1" applyAlignment="1">
      <alignment horizontal="center" vertical="center"/>
    </xf>
    <xf numFmtId="0" fontId="25" fillId="44" borderId="38" xfId="0" applyFont="1" applyFill="1" applyBorder="1" applyAlignment="1">
      <alignment horizontal="center" vertical="center"/>
    </xf>
    <xf numFmtId="0" fontId="37" fillId="47" borderId="26" xfId="0" applyFont="1" applyFill="1" applyBorder="1" applyAlignment="1">
      <alignment horizontal="center" vertical="center" wrapText="1"/>
    </xf>
    <xf numFmtId="0" fontId="37" fillId="47" borderId="28" xfId="0" applyFont="1" applyFill="1" applyBorder="1" applyAlignment="1">
      <alignment horizontal="center" vertical="center"/>
    </xf>
    <xf numFmtId="0" fontId="37" fillId="48" borderId="66" xfId="0" applyFont="1" applyFill="1" applyBorder="1" applyAlignment="1">
      <alignment horizontal="center" vertical="center" wrapText="1"/>
    </xf>
    <xf numFmtId="0" fontId="37" fillId="48" borderId="67" xfId="0" applyFont="1" applyFill="1" applyBorder="1" applyAlignment="1">
      <alignment horizontal="center" vertical="center" wrapText="1"/>
    </xf>
    <xf numFmtId="0" fontId="3" fillId="52" borderId="29" xfId="0" applyFont="1" applyFill="1" applyBorder="1" applyAlignment="1">
      <alignment horizontal="center" vertical="center"/>
    </xf>
    <xf numFmtId="0" fontId="3" fillId="52" borderId="37" xfId="0" applyFont="1" applyFill="1" applyBorder="1" applyAlignment="1">
      <alignment horizontal="center" vertical="center"/>
    </xf>
    <xf numFmtId="0" fontId="3" fillId="52" borderId="38" xfId="0" applyFont="1" applyFill="1" applyBorder="1" applyAlignment="1">
      <alignment horizontal="center" vertical="center"/>
    </xf>
    <xf numFmtId="0" fontId="25" fillId="43" borderId="49" xfId="0" applyFont="1" applyFill="1" applyBorder="1" applyAlignment="1">
      <alignment horizontal="center" vertical="center"/>
    </xf>
    <xf numFmtId="0" fontId="25" fillId="43" borderId="50" xfId="0" applyFont="1" applyFill="1" applyBorder="1" applyAlignment="1">
      <alignment horizontal="center" vertical="center"/>
    </xf>
    <xf numFmtId="0" fontId="25" fillId="43" borderId="51" xfId="0" applyFont="1" applyFill="1" applyBorder="1" applyAlignment="1">
      <alignment horizontal="center" vertical="center"/>
    </xf>
    <xf numFmtId="0" fontId="39" fillId="61" borderId="47" xfId="0" applyFont="1" applyFill="1" applyBorder="1" applyAlignment="1">
      <alignment horizontal="center" vertical="center" wrapText="1"/>
    </xf>
    <xf numFmtId="0" fontId="39" fillId="61" borderId="52" xfId="0" applyFont="1" applyFill="1" applyBorder="1" applyAlignment="1">
      <alignment horizontal="center" vertical="center" wrapText="1"/>
    </xf>
    <xf numFmtId="0" fontId="39" fillId="61" borderId="48" xfId="0" applyFont="1" applyFill="1" applyBorder="1" applyAlignment="1">
      <alignment horizontal="center" vertical="center" wrapText="1"/>
    </xf>
    <xf numFmtId="0" fontId="39" fillId="44" borderId="26" xfId="0" applyFont="1" applyFill="1" applyBorder="1" applyAlignment="1">
      <alignment horizontal="center" vertical="center"/>
    </xf>
    <xf numFmtId="0" fontId="39" fillId="44" borderId="28" xfId="0" applyFont="1" applyFill="1" applyBorder="1" applyAlignment="1">
      <alignment horizontal="center" vertical="center"/>
    </xf>
    <xf numFmtId="0" fontId="39" fillId="44" borderId="26" xfId="0" applyFont="1" applyFill="1" applyBorder="1" applyAlignment="1">
      <alignment horizontal="center" vertical="center" wrapText="1"/>
    </xf>
    <xf numFmtId="0" fontId="39" fillId="44" borderId="28" xfId="0" applyFont="1" applyFill="1" applyBorder="1" applyAlignment="1">
      <alignment horizontal="center" vertical="center" wrapText="1"/>
    </xf>
    <xf numFmtId="0" fontId="29" fillId="0" borderId="26" xfId="0" applyFont="1" applyBorder="1" applyAlignment="1">
      <alignment horizontal="right" wrapText="1"/>
    </xf>
    <xf numFmtId="0" fontId="29" fillId="0" borderId="28" xfId="0" applyFont="1" applyBorder="1" applyAlignment="1">
      <alignment horizontal="right" wrapText="1"/>
    </xf>
    <xf numFmtId="0" fontId="39" fillId="68" borderId="26" xfId="0" applyFont="1" applyFill="1" applyBorder="1" applyAlignment="1">
      <alignment horizontal="right" vertical="center"/>
    </xf>
    <xf numFmtId="0" fontId="39" fillId="68" borderId="28" xfId="0" applyFont="1" applyFill="1" applyBorder="1" applyAlignment="1">
      <alignment horizontal="right" vertical="center"/>
    </xf>
    <xf numFmtId="0" fontId="31" fillId="0" borderId="26" xfId="0" applyFont="1" applyBorder="1" applyAlignment="1">
      <alignment horizontal="center" vertical="center"/>
    </xf>
    <xf numFmtId="0" fontId="31" fillId="0" borderId="28" xfId="0" applyFont="1" applyBorder="1" applyAlignment="1">
      <alignment horizontal="center" vertical="center"/>
    </xf>
    <xf numFmtId="0" fontId="34" fillId="0" borderId="29" xfId="0" applyFont="1" applyBorder="1" applyAlignment="1">
      <alignment horizontal="center" vertical="center"/>
    </xf>
    <xf numFmtId="0" fontId="34" fillId="0" borderId="38" xfId="0" applyFont="1" applyBorder="1" applyAlignment="1">
      <alignment horizontal="center" vertical="center"/>
    </xf>
    <xf numFmtId="0" fontId="34" fillId="67" borderId="29" xfId="0" applyFont="1" applyFill="1" applyBorder="1" applyAlignment="1">
      <alignment horizontal="center" vertical="center"/>
    </xf>
    <xf numFmtId="0" fontId="34" fillId="67" borderId="38" xfId="0" applyFont="1" applyFill="1" applyBorder="1" applyAlignment="1">
      <alignment horizontal="center" vertical="center"/>
    </xf>
    <xf numFmtId="0" fontId="32" fillId="48" borderId="23" xfId="0" applyFont="1" applyFill="1" applyBorder="1" applyAlignment="1">
      <alignment horizontal="center" vertical="center" wrapText="1"/>
    </xf>
    <xf numFmtId="0" fontId="32" fillId="48" borderId="36" xfId="0" applyFont="1" applyFill="1" applyBorder="1" applyAlignment="1">
      <alignment horizontal="center" vertical="center" wrapText="1"/>
    </xf>
    <xf numFmtId="0" fontId="32" fillId="48" borderId="24" xfId="0" applyFont="1" applyFill="1" applyBorder="1" applyAlignment="1">
      <alignment horizontal="center" vertical="center" wrapText="1"/>
    </xf>
    <xf numFmtId="0" fontId="32" fillId="48" borderId="32" xfId="0" applyFont="1" applyFill="1" applyBorder="1" applyAlignment="1">
      <alignment horizontal="center" vertical="center" wrapText="1"/>
    </xf>
    <xf numFmtId="0" fontId="32" fillId="48" borderId="30" xfId="0" applyFont="1" applyFill="1" applyBorder="1" applyAlignment="1">
      <alignment horizontal="center" vertical="center" wrapText="1"/>
    </xf>
    <xf numFmtId="0" fontId="32" fillId="48" borderId="31" xfId="0" applyFont="1" applyFill="1" applyBorder="1" applyAlignment="1">
      <alignment horizontal="center" vertical="center" wrapText="1"/>
    </xf>
    <xf numFmtId="0" fontId="43" fillId="63" borderId="54" xfId="0" applyFont="1" applyFill="1" applyBorder="1" applyAlignment="1"/>
    <xf numFmtId="0" fontId="43" fillId="63" borderId="55" xfId="0" applyFont="1" applyFill="1" applyBorder="1" applyAlignment="1"/>
    <xf numFmtId="0" fontId="43" fillId="63" borderId="56" xfId="0" applyFont="1" applyFill="1" applyBorder="1" applyAlignment="1"/>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4CFCEFEE-12E3-4EA2-BD79-9AE3BD9CF973}"/>
    <cellStyle name="Normal 3" xfId="42" xr:uid="{FC0AE2D6-30FC-42E6-8096-9036820DBE59}"/>
    <cellStyle name="Note 2" xfId="43" xr:uid="{3B2B1028-1DF0-42EA-8725-F2394E85834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304800</xdr:colOff>
      <xdr:row>0</xdr:row>
      <xdr:rowOff>0</xdr:rowOff>
    </xdr:to>
    <xdr:sp macro="" textlink="">
      <xdr:nvSpPr>
        <xdr:cNvPr id="2" name="AutoShape 3">
          <a:extLst>
            <a:ext uri="{FF2B5EF4-FFF2-40B4-BE49-F238E27FC236}">
              <a16:creationId xmlns:a16="http://schemas.microsoft.com/office/drawing/2014/main" id="{F701A17E-B38B-4DD1-AC27-68F3B22B0EE1}"/>
            </a:ext>
          </a:extLst>
        </xdr:cNvPr>
        <xdr:cNvSpPr>
          <a:spLocks noChangeAspect="1" noChangeArrowheads="1"/>
        </xdr:cNvSpPr>
      </xdr:nvSpPr>
      <xdr:spPr bwMode="auto">
        <a:xfrm>
          <a:off x="12700" y="0"/>
          <a:ext cx="304800" cy="295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371929</xdr:colOff>
      <xdr:row>0</xdr:row>
      <xdr:rowOff>112059</xdr:rowOff>
    </xdr:from>
    <xdr:ext cx="6858000" cy="342786"/>
    <xdr:sp macro="" textlink="">
      <xdr:nvSpPr>
        <xdr:cNvPr id="3" name="TextBox 4">
          <a:extLst>
            <a:ext uri="{FF2B5EF4-FFF2-40B4-BE49-F238E27FC236}">
              <a16:creationId xmlns:a16="http://schemas.microsoft.com/office/drawing/2014/main" id="{8378ACCF-CA51-4A7E-94A2-3496ED280C7B}"/>
            </a:ext>
          </a:extLst>
        </xdr:cNvPr>
        <xdr:cNvSpPr txBox="1"/>
      </xdr:nvSpPr>
      <xdr:spPr>
        <a:xfrm>
          <a:off x="1502229" y="0"/>
          <a:ext cx="6858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COVID-19 Cuarentena </a:t>
          </a:r>
          <a:endParaRPr lang="en-US" sz="1600" b="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15</xdr:col>
      <xdr:colOff>381000</xdr:colOff>
      <xdr:row>1</xdr:row>
      <xdr:rowOff>47625</xdr:rowOff>
    </xdr:from>
    <xdr:to>
      <xdr:col>15</xdr:col>
      <xdr:colOff>981075</xdr:colOff>
      <xdr:row>2</xdr:row>
      <xdr:rowOff>153929</xdr:rowOff>
    </xdr:to>
    <xdr:pic>
      <xdr:nvPicPr>
        <xdr:cNvPr id="24" name="Imagen 5">
          <a:extLst>
            <a:ext uri="{FF2B5EF4-FFF2-40B4-BE49-F238E27FC236}">
              <a16:creationId xmlns:a16="http://schemas.microsoft.com/office/drawing/2014/main" id="{30209BC9-ED92-40EA-AF4E-3F76156BF026}"/>
            </a:ext>
            <a:ext uri="{147F2762-F138-4A5C-976F-8EAC2B608ADB}">
              <a16:predDERef xmlns:a16="http://schemas.microsoft.com/office/drawing/2014/main" pred="{5014916C-CF7B-483E-859F-CD469F728269}"/>
            </a:ext>
          </a:extLst>
        </xdr:cNvPr>
        <xdr:cNvPicPr>
          <a:picLocks noChangeAspect="1"/>
        </xdr:cNvPicPr>
      </xdr:nvPicPr>
      <xdr:blipFill>
        <a:blip xmlns:r="http://schemas.openxmlformats.org/officeDocument/2006/relationships" r:embed="rId1"/>
        <a:stretch>
          <a:fillRect/>
        </a:stretch>
      </xdr:blipFill>
      <xdr:spPr>
        <a:xfrm>
          <a:off x="15135225" y="180975"/>
          <a:ext cx="600075" cy="542925"/>
        </a:xfrm>
        <a:prstGeom prst="rect">
          <a:avLst/>
        </a:prstGeom>
      </xdr:spPr>
    </xdr:pic>
    <xdr:clientData/>
  </xdr:twoCellAnchor>
  <xdr:twoCellAnchor editAs="oneCell">
    <xdr:from>
      <xdr:col>16</xdr:col>
      <xdr:colOff>770466</xdr:colOff>
      <xdr:row>8</xdr:row>
      <xdr:rowOff>25187</xdr:rowOff>
    </xdr:from>
    <xdr:to>
      <xdr:col>16</xdr:col>
      <xdr:colOff>1045633</xdr:colOff>
      <xdr:row>9</xdr:row>
      <xdr:rowOff>96448</xdr:rowOff>
    </xdr:to>
    <xdr:pic>
      <xdr:nvPicPr>
        <xdr:cNvPr id="33" name="Imagen 6">
          <a:extLst>
            <a:ext uri="{FF2B5EF4-FFF2-40B4-BE49-F238E27FC236}">
              <a16:creationId xmlns:a16="http://schemas.microsoft.com/office/drawing/2014/main" id="{D97D3946-B718-4000-B6A5-9C67EB004430}"/>
            </a:ext>
            <a:ext uri="{147F2762-F138-4A5C-976F-8EAC2B608ADB}">
              <a16:predDERef xmlns:a16="http://schemas.microsoft.com/office/drawing/2014/main" pred="{30209BC9-ED92-40EA-AF4E-3F76156BF026}"/>
            </a:ext>
          </a:extLst>
        </xdr:cNvPr>
        <xdr:cNvPicPr>
          <a:picLocks noChangeAspect="1"/>
        </xdr:cNvPicPr>
      </xdr:nvPicPr>
      <xdr:blipFill>
        <a:blip xmlns:r="http://schemas.openxmlformats.org/officeDocument/2006/relationships" r:embed="rId2"/>
        <a:stretch>
          <a:fillRect/>
        </a:stretch>
      </xdr:blipFill>
      <xdr:spPr>
        <a:xfrm>
          <a:off x="17009533" y="1938654"/>
          <a:ext cx="275167" cy="271286"/>
        </a:xfrm>
        <a:prstGeom prst="rect">
          <a:avLst/>
        </a:prstGeom>
      </xdr:spPr>
    </xdr:pic>
    <xdr:clientData/>
  </xdr:twoCellAnchor>
  <xdr:twoCellAnchor editAs="oneCell">
    <xdr:from>
      <xdr:col>11</xdr:col>
      <xdr:colOff>295275</xdr:colOff>
      <xdr:row>1</xdr:row>
      <xdr:rowOff>57150</xdr:rowOff>
    </xdr:from>
    <xdr:to>
      <xdr:col>11</xdr:col>
      <xdr:colOff>1190625</xdr:colOff>
      <xdr:row>2</xdr:row>
      <xdr:rowOff>39628</xdr:rowOff>
    </xdr:to>
    <xdr:pic>
      <xdr:nvPicPr>
        <xdr:cNvPr id="2" name="Picture 1">
          <a:extLst>
            <a:ext uri="{FF2B5EF4-FFF2-40B4-BE49-F238E27FC236}">
              <a16:creationId xmlns:a16="http://schemas.microsoft.com/office/drawing/2014/main" id="{AE7EB91E-5C89-4583-B938-9A2B74EF0F64}"/>
            </a:ext>
          </a:extLst>
        </xdr:cNvPr>
        <xdr:cNvPicPr>
          <a:picLocks noChangeAspect="1"/>
        </xdr:cNvPicPr>
      </xdr:nvPicPr>
      <xdr:blipFill>
        <a:blip xmlns:r="http://schemas.openxmlformats.org/officeDocument/2006/relationships" r:embed="rId3"/>
        <a:stretch>
          <a:fillRect/>
        </a:stretch>
      </xdr:blipFill>
      <xdr:spPr>
        <a:xfrm>
          <a:off x="10353675" y="180975"/>
          <a:ext cx="895350" cy="419100"/>
        </a:xfrm>
        <a:prstGeom prst="rect">
          <a:avLst/>
        </a:prstGeom>
      </xdr:spPr>
    </xdr:pic>
    <xdr:clientData/>
  </xdr:twoCellAnchor>
  <xdr:twoCellAnchor editAs="oneCell">
    <xdr:from>
      <xdr:col>11</xdr:col>
      <xdr:colOff>295275</xdr:colOff>
      <xdr:row>1</xdr:row>
      <xdr:rowOff>57150</xdr:rowOff>
    </xdr:from>
    <xdr:to>
      <xdr:col>11</xdr:col>
      <xdr:colOff>1190625</xdr:colOff>
      <xdr:row>2</xdr:row>
      <xdr:rowOff>39628</xdr:rowOff>
    </xdr:to>
    <xdr:pic>
      <xdr:nvPicPr>
        <xdr:cNvPr id="10" name="Picture 1">
          <a:extLst>
            <a:ext uri="{FF2B5EF4-FFF2-40B4-BE49-F238E27FC236}">
              <a16:creationId xmlns:a16="http://schemas.microsoft.com/office/drawing/2014/main" id="{2D92CA64-B3FC-466D-AAB4-27B343B11CEE}"/>
            </a:ext>
          </a:extLst>
        </xdr:cNvPr>
        <xdr:cNvPicPr>
          <a:picLocks noChangeAspect="1"/>
        </xdr:cNvPicPr>
      </xdr:nvPicPr>
      <xdr:blipFill>
        <a:blip xmlns:r="http://schemas.openxmlformats.org/officeDocument/2006/relationships" r:embed="rId3"/>
        <a:stretch>
          <a:fillRect/>
        </a:stretch>
      </xdr:blipFill>
      <xdr:spPr>
        <a:xfrm>
          <a:off x="10429875" y="196850"/>
          <a:ext cx="895350" cy="415925"/>
        </a:xfrm>
        <a:prstGeom prst="rect">
          <a:avLst/>
        </a:prstGeom>
      </xdr:spPr>
    </xdr:pic>
    <xdr:clientData/>
  </xdr:twoCellAnchor>
  <xdr:twoCellAnchor editAs="oneCell">
    <xdr:from>
      <xdr:col>16</xdr:col>
      <xdr:colOff>146737</xdr:colOff>
      <xdr:row>7</xdr:row>
      <xdr:rowOff>53447</xdr:rowOff>
    </xdr:from>
    <xdr:to>
      <xdr:col>16</xdr:col>
      <xdr:colOff>657554</xdr:colOff>
      <xdr:row>9</xdr:row>
      <xdr:rowOff>170483</xdr:rowOff>
    </xdr:to>
    <xdr:pic>
      <xdr:nvPicPr>
        <xdr:cNvPr id="30" name="Picture 4">
          <a:extLst>
            <a:ext uri="{FF2B5EF4-FFF2-40B4-BE49-F238E27FC236}">
              <a16:creationId xmlns:a16="http://schemas.microsoft.com/office/drawing/2014/main" id="{A79DA615-B11B-4858-90A1-1FE6C4A4F69C}"/>
            </a:ext>
            <a:ext uri="{147F2762-F138-4A5C-976F-8EAC2B608ADB}">
              <a16:predDERef xmlns:a16="http://schemas.microsoft.com/office/drawing/2014/main" pred="{BF7D5910-A954-4AED-BEF1-89D567D40B6F}"/>
            </a:ext>
          </a:extLst>
        </xdr:cNvPr>
        <xdr:cNvPicPr>
          <a:picLocks noChangeAspect="1"/>
        </xdr:cNvPicPr>
      </xdr:nvPicPr>
      <xdr:blipFill>
        <a:blip xmlns:r="http://schemas.openxmlformats.org/officeDocument/2006/relationships" r:embed="rId2"/>
        <a:stretch>
          <a:fillRect/>
        </a:stretch>
      </xdr:blipFill>
      <xdr:spPr>
        <a:xfrm>
          <a:off x="16385804" y="1831447"/>
          <a:ext cx="510817" cy="496131"/>
        </a:xfrm>
        <a:prstGeom prst="rect">
          <a:avLst/>
        </a:prstGeom>
      </xdr:spPr>
    </xdr:pic>
    <xdr:clientData/>
  </xdr:twoCellAnchor>
  <xdr:twoCellAnchor editAs="oneCell">
    <xdr:from>
      <xdr:col>15</xdr:col>
      <xdr:colOff>177801</xdr:colOff>
      <xdr:row>7</xdr:row>
      <xdr:rowOff>59268</xdr:rowOff>
    </xdr:from>
    <xdr:to>
      <xdr:col>16</xdr:col>
      <xdr:colOff>151074</xdr:colOff>
      <xdr:row>12</xdr:row>
      <xdr:rowOff>128058</xdr:rowOff>
    </xdr:to>
    <xdr:pic>
      <xdr:nvPicPr>
        <xdr:cNvPr id="34" name="Imagen 14">
          <a:extLst>
            <a:ext uri="{FF2B5EF4-FFF2-40B4-BE49-F238E27FC236}">
              <a16:creationId xmlns:a16="http://schemas.microsoft.com/office/drawing/2014/main" id="{8F0E7D1D-DAAD-4B97-978D-133437A8F785}"/>
            </a:ext>
            <a:ext uri="{147F2762-F138-4A5C-976F-8EAC2B608ADB}">
              <a16:predDERef xmlns:a16="http://schemas.microsoft.com/office/drawing/2014/main" pred="{30209BC9-ED92-40EA-AF4E-3F76156BF026}"/>
            </a:ext>
          </a:extLst>
        </xdr:cNvPr>
        <xdr:cNvPicPr>
          <a:picLocks noChangeAspect="1"/>
        </xdr:cNvPicPr>
      </xdr:nvPicPr>
      <xdr:blipFill>
        <a:blip xmlns:r="http://schemas.openxmlformats.org/officeDocument/2006/relationships" r:embed="rId2"/>
        <a:stretch>
          <a:fillRect/>
        </a:stretch>
      </xdr:blipFill>
      <xdr:spPr>
        <a:xfrm>
          <a:off x="15282334" y="1837268"/>
          <a:ext cx="1078174" cy="1075266"/>
        </a:xfrm>
        <a:prstGeom prst="rect">
          <a:avLst/>
        </a:prstGeom>
      </xdr:spPr>
    </xdr:pic>
    <xdr:clientData/>
  </xdr:twoCellAnchor>
  <xdr:twoCellAnchor editAs="oneCell">
    <xdr:from>
      <xdr:col>16</xdr:col>
      <xdr:colOff>246708</xdr:colOff>
      <xdr:row>11</xdr:row>
      <xdr:rowOff>41274</xdr:rowOff>
    </xdr:from>
    <xdr:to>
      <xdr:col>16</xdr:col>
      <xdr:colOff>632883</xdr:colOff>
      <xdr:row>12</xdr:row>
      <xdr:rowOff>169709</xdr:rowOff>
    </xdr:to>
    <xdr:pic>
      <xdr:nvPicPr>
        <xdr:cNvPr id="31" name="Imagen 15">
          <a:extLst>
            <a:ext uri="{FF2B5EF4-FFF2-40B4-BE49-F238E27FC236}">
              <a16:creationId xmlns:a16="http://schemas.microsoft.com/office/drawing/2014/main" id="{4749FF7B-05D5-42BC-9B3C-A314E5E6B77A}"/>
            </a:ext>
            <a:ext uri="{147F2762-F138-4A5C-976F-8EAC2B608ADB}">
              <a16:predDERef xmlns:a16="http://schemas.microsoft.com/office/drawing/2014/main" pred="{30209BC9-ED92-40EA-AF4E-3F76156BF026}"/>
            </a:ext>
          </a:extLst>
        </xdr:cNvPr>
        <xdr:cNvPicPr>
          <a:picLocks noChangeAspect="1"/>
        </xdr:cNvPicPr>
      </xdr:nvPicPr>
      <xdr:blipFill>
        <a:blip xmlns:r="http://schemas.openxmlformats.org/officeDocument/2006/relationships" r:embed="rId2"/>
        <a:stretch>
          <a:fillRect/>
        </a:stretch>
      </xdr:blipFill>
      <xdr:spPr>
        <a:xfrm>
          <a:off x="16485775" y="2538941"/>
          <a:ext cx="386175" cy="346453"/>
        </a:xfrm>
        <a:prstGeom prst="rect">
          <a:avLst/>
        </a:prstGeom>
      </xdr:spPr>
    </xdr:pic>
    <xdr:clientData/>
  </xdr:twoCellAnchor>
  <xdr:twoCellAnchor editAs="oneCell">
    <xdr:from>
      <xdr:col>16</xdr:col>
      <xdr:colOff>804999</xdr:colOff>
      <xdr:row>10</xdr:row>
      <xdr:rowOff>80132</xdr:rowOff>
    </xdr:from>
    <xdr:to>
      <xdr:col>16</xdr:col>
      <xdr:colOff>1199434</xdr:colOff>
      <xdr:row>12</xdr:row>
      <xdr:rowOff>46567</xdr:rowOff>
    </xdr:to>
    <xdr:pic>
      <xdr:nvPicPr>
        <xdr:cNvPr id="32" name="Imagen 18">
          <a:extLst>
            <a:ext uri="{FF2B5EF4-FFF2-40B4-BE49-F238E27FC236}">
              <a16:creationId xmlns:a16="http://schemas.microsoft.com/office/drawing/2014/main" id="{EFB5D559-3DF6-463B-A8A1-9BEC4E9E9FD2}"/>
            </a:ext>
            <a:ext uri="{147F2762-F138-4A5C-976F-8EAC2B608ADB}">
              <a16:predDERef xmlns:a16="http://schemas.microsoft.com/office/drawing/2014/main" pred="{30209BC9-ED92-40EA-AF4E-3F76156BF026}"/>
            </a:ext>
          </a:extLst>
        </xdr:cNvPr>
        <xdr:cNvPicPr>
          <a:picLocks noChangeAspect="1"/>
        </xdr:cNvPicPr>
      </xdr:nvPicPr>
      <xdr:blipFill>
        <a:blip xmlns:r="http://schemas.openxmlformats.org/officeDocument/2006/relationships" r:embed="rId2"/>
        <a:stretch>
          <a:fillRect/>
        </a:stretch>
      </xdr:blipFill>
      <xdr:spPr>
        <a:xfrm>
          <a:off x="17044066" y="2383065"/>
          <a:ext cx="388832" cy="383419"/>
        </a:xfrm>
        <a:prstGeom prst="rect">
          <a:avLst/>
        </a:prstGeom>
      </xdr:spPr>
    </xdr:pic>
    <xdr:clientData/>
  </xdr:twoCellAnchor>
  <xdr:twoCellAnchor editAs="oneCell">
    <xdr:from>
      <xdr:col>12</xdr:col>
      <xdr:colOff>85725</xdr:colOff>
      <xdr:row>1</xdr:row>
      <xdr:rowOff>38100</xdr:rowOff>
    </xdr:from>
    <xdr:to>
      <xdr:col>12</xdr:col>
      <xdr:colOff>695325</xdr:colOff>
      <xdr:row>2</xdr:row>
      <xdr:rowOff>163454</xdr:rowOff>
    </xdr:to>
    <xdr:pic>
      <xdr:nvPicPr>
        <xdr:cNvPr id="25" name="Imagen 17">
          <a:extLst>
            <a:ext uri="{FF2B5EF4-FFF2-40B4-BE49-F238E27FC236}">
              <a16:creationId xmlns:a16="http://schemas.microsoft.com/office/drawing/2014/main" id="{9602680E-035C-49EE-A33C-1B8118BB2DD6}"/>
            </a:ext>
            <a:ext uri="{147F2762-F138-4A5C-976F-8EAC2B608ADB}">
              <a16:predDERef xmlns:a16="http://schemas.microsoft.com/office/drawing/2014/main" pred="{EFB5D559-3DF6-463B-A8A1-9BEC4E9E9FD2}"/>
            </a:ext>
          </a:extLst>
        </xdr:cNvPr>
        <xdr:cNvPicPr>
          <a:picLocks noChangeAspect="1"/>
        </xdr:cNvPicPr>
      </xdr:nvPicPr>
      <xdr:blipFill>
        <a:blip xmlns:r="http://schemas.openxmlformats.org/officeDocument/2006/relationships" r:embed="rId1"/>
        <a:stretch>
          <a:fillRect/>
        </a:stretch>
      </xdr:blipFill>
      <xdr:spPr>
        <a:xfrm>
          <a:off x="11458575" y="171450"/>
          <a:ext cx="609600" cy="561975"/>
        </a:xfrm>
        <a:prstGeom prst="rect">
          <a:avLst/>
        </a:prstGeom>
      </xdr:spPr>
    </xdr:pic>
    <xdr:clientData/>
  </xdr:twoCellAnchor>
  <xdr:twoCellAnchor editAs="oneCell">
    <xdr:from>
      <xdr:col>29</xdr:col>
      <xdr:colOff>269875</xdr:colOff>
      <xdr:row>1</xdr:row>
      <xdr:rowOff>130174</xdr:rowOff>
    </xdr:from>
    <xdr:to>
      <xdr:col>29</xdr:col>
      <xdr:colOff>1222375</xdr:colOff>
      <xdr:row>2</xdr:row>
      <xdr:rowOff>120649</xdr:rowOff>
    </xdr:to>
    <xdr:pic>
      <xdr:nvPicPr>
        <xdr:cNvPr id="12" name="Picture 1">
          <a:extLst>
            <a:ext uri="{FF2B5EF4-FFF2-40B4-BE49-F238E27FC236}">
              <a16:creationId xmlns:a16="http://schemas.microsoft.com/office/drawing/2014/main" id="{97710D4F-F68A-4F9E-91D8-9E35BDB3538F}"/>
            </a:ext>
            <a:ext uri="{147F2762-F138-4A5C-976F-8EAC2B608ADB}">
              <a16:predDERef xmlns:a16="http://schemas.microsoft.com/office/drawing/2014/main" pred="{9602680E-035C-49EE-A33C-1B8118BB2DD6}"/>
            </a:ext>
          </a:extLst>
        </xdr:cNvPr>
        <xdr:cNvPicPr>
          <a:picLocks noChangeAspect="1"/>
        </xdr:cNvPicPr>
      </xdr:nvPicPr>
      <xdr:blipFill>
        <a:blip xmlns:r="http://schemas.openxmlformats.org/officeDocument/2006/relationships" r:embed="rId3"/>
        <a:stretch>
          <a:fillRect/>
        </a:stretch>
      </xdr:blipFill>
      <xdr:spPr>
        <a:xfrm>
          <a:off x="28286075" y="265641"/>
          <a:ext cx="952500" cy="422275"/>
        </a:xfrm>
        <a:prstGeom prst="rect">
          <a:avLst/>
        </a:prstGeom>
      </xdr:spPr>
    </xdr:pic>
    <xdr:clientData/>
  </xdr:twoCellAnchor>
  <xdr:twoCellAnchor editAs="oneCell">
    <xdr:from>
      <xdr:col>30</xdr:col>
      <xdr:colOff>226483</xdr:colOff>
      <xdr:row>1</xdr:row>
      <xdr:rowOff>27517</xdr:rowOff>
    </xdr:from>
    <xdr:to>
      <xdr:col>31</xdr:col>
      <xdr:colOff>255059</xdr:colOff>
      <xdr:row>2</xdr:row>
      <xdr:rowOff>275167</xdr:rowOff>
    </xdr:to>
    <xdr:pic>
      <xdr:nvPicPr>
        <xdr:cNvPr id="14" name="Imagen 17">
          <a:extLst>
            <a:ext uri="{FF2B5EF4-FFF2-40B4-BE49-F238E27FC236}">
              <a16:creationId xmlns:a16="http://schemas.microsoft.com/office/drawing/2014/main" id="{48A208CC-B6A9-48C3-BAD6-BCDA2C6088DD}"/>
            </a:ext>
            <a:ext uri="{147F2762-F138-4A5C-976F-8EAC2B608ADB}">
              <a16:predDERef xmlns:a16="http://schemas.microsoft.com/office/drawing/2014/main" pred="{97710D4F-F68A-4F9E-91D8-9E35BDB3538F}"/>
            </a:ext>
          </a:extLst>
        </xdr:cNvPr>
        <xdr:cNvPicPr>
          <a:picLocks noChangeAspect="1"/>
        </xdr:cNvPicPr>
      </xdr:nvPicPr>
      <xdr:blipFill>
        <a:blip xmlns:r="http://schemas.openxmlformats.org/officeDocument/2006/relationships" r:embed="rId1"/>
        <a:stretch>
          <a:fillRect/>
        </a:stretch>
      </xdr:blipFill>
      <xdr:spPr>
        <a:xfrm>
          <a:off x="29377216" y="162984"/>
          <a:ext cx="773642" cy="679450"/>
        </a:xfrm>
        <a:prstGeom prst="rect">
          <a:avLst/>
        </a:prstGeom>
      </xdr:spPr>
    </xdr:pic>
    <xdr:clientData/>
  </xdr:twoCellAnchor>
  <xdr:twoCellAnchor editAs="oneCell">
    <xdr:from>
      <xdr:col>37</xdr:col>
      <xdr:colOff>488950</xdr:colOff>
      <xdr:row>1</xdr:row>
      <xdr:rowOff>20108</xdr:rowOff>
    </xdr:from>
    <xdr:to>
      <xdr:col>38</xdr:col>
      <xdr:colOff>517524</xdr:colOff>
      <xdr:row>2</xdr:row>
      <xdr:rowOff>267758</xdr:rowOff>
    </xdr:to>
    <xdr:pic>
      <xdr:nvPicPr>
        <xdr:cNvPr id="16" name="Imagen 15">
          <a:extLst>
            <a:ext uri="{FF2B5EF4-FFF2-40B4-BE49-F238E27FC236}">
              <a16:creationId xmlns:a16="http://schemas.microsoft.com/office/drawing/2014/main" id="{378B0C72-4619-4AE3-B7DC-87371C3F6462}"/>
            </a:ext>
            <a:ext uri="{147F2762-F138-4A5C-976F-8EAC2B608ADB}">
              <a16:predDERef xmlns:a16="http://schemas.microsoft.com/office/drawing/2014/main" pred="{48A208CC-B6A9-48C3-BAD6-BCDA2C6088DD}"/>
            </a:ext>
          </a:extLst>
        </xdr:cNvPr>
        <xdr:cNvPicPr>
          <a:picLocks noChangeAspect="1"/>
        </xdr:cNvPicPr>
      </xdr:nvPicPr>
      <xdr:blipFill>
        <a:blip xmlns:r="http://schemas.openxmlformats.org/officeDocument/2006/relationships" r:embed="rId1"/>
        <a:stretch>
          <a:fillRect/>
        </a:stretch>
      </xdr:blipFill>
      <xdr:spPr>
        <a:xfrm>
          <a:off x="34762017" y="155575"/>
          <a:ext cx="773641" cy="679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80A3-1BE6-4A8A-8E42-0BB0D75CAC88}">
  <sheetPr filterMode="1">
    <tabColor theme="1"/>
  </sheetPr>
  <dimension ref="A1:AE1390"/>
  <sheetViews>
    <sheetView tabSelected="1" topLeftCell="A10" zoomScale="92" zoomScaleNormal="92" workbookViewId="0">
      <pane ySplit="2" topLeftCell="V642" activePane="bottomLeft" state="frozen"/>
      <selection pane="bottomLeft" activeCell="Y650" sqref="Y650"/>
      <selection activeCell="A10" sqref="A10"/>
    </sheetView>
  </sheetViews>
  <sheetFormatPr defaultColWidth="8.5703125" defaultRowHeight="15.6" customHeight="1" outlineLevelRow="1"/>
  <cols>
    <col min="1" max="1" width="0.140625" style="15" customWidth="1"/>
    <col min="2" max="2" width="8.5703125" style="27" hidden="1" customWidth="1"/>
    <col min="3" max="3" width="16" style="25" customWidth="1"/>
    <col min="4" max="4" width="20" style="25" bestFit="1" customWidth="1"/>
    <col min="5" max="5" width="48.7109375" style="25" bestFit="1" customWidth="1"/>
    <col min="6" max="6" width="20.5703125" style="25" customWidth="1"/>
    <col min="7" max="7" width="13.5703125" style="25" bestFit="1" customWidth="1"/>
    <col min="8" max="9" width="8.5703125" style="25"/>
    <col min="10" max="10" width="8.5703125" style="13"/>
    <col min="11" max="11" width="55.7109375" style="13" bestFit="1" customWidth="1"/>
    <col min="12" max="12" width="14.85546875" style="13" bestFit="1" customWidth="1"/>
    <col min="13" max="13" width="8.5703125" style="13"/>
    <col min="14" max="14" width="12.42578125" style="13" customWidth="1"/>
    <col min="15" max="15" width="14.85546875" style="13" bestFit="1" customWidth="1"/>
    <col min="16" max="16" width="19" style="15" bestFit="1" customWidth="1"/>
    <col min="17" max="17" width="15.140625" style="13" bestFit="1" customWidth="1"/>
    <col min="18" max="18" width="15.28515625" style="35" bestFit="1" customWidth="1"/>
    <col min="19" max="19" width="19.42578125" style="13" bestFit="1" customWidth="1"/>
    <col min="20" max="20" width="7.42578125" style="25" bestFit="1" customWidth="1"/>
    <col min="21" max="21" width="8.28515625" style="25" bestFit="1" customWidth="1"/>
    <col min="22" max="22" width="7.140625" style="13" customWidth="1"/>
    <col min="23" max="23" width="3.5703125" style="13" hidden="1" customWidth="1"/>
    <col min="24" max="24" width="12.42578125" style="13" hidden="1" customWidth="1"/>
    <col min="25" max="25" width="136.5703125" style="173" customWidth="1"/>
    <col min="26" max="26" width="34.85546875" style="25" customWidth="1"/>
    <col min="27" max="29" width="8.5703125" style="25" hidden="1" customWidth="1"/>
    <col min="30" max="31" width="8.5703125" style="15" hidden="1" customWidth="1"/>
    <col min="32" max="16384" width="8.5703125" style="15"/>
  </cols>
  <sheetData>
    <row r="1" spans="1:31" ht="15.6" customHeight="1">
      <c r="A1" s="1"/>
      <c r="B1" s="3"/>
      <c r="C1" s="2"/>
      <c r="D1" s="2"/>
      <c r="E1" s="2"/>
      <c r="F1" s="2"/>
      <c r="G1" s="2"/>
      <c r="H1" s="2"/>
      <c r="I1" s="2"/>
      <c r="J1" s="1"/>
      <c r="K1" s="1"/>
      <c r="L1" s="1"/>
      <c r="M1" s="1"/>
      <c r="N1" s="1"/>
      <c r="O1" s="1"/>
      <c r="P1"/>
      <c r="Q1"/>
      <c r="R1" s="33"/>
      <c r="S1"/>
      <c r="T1" s="2"/>
      <c r="U1" s="2"/>
      <c r="V1" s="1"/>
      <c r="Y1" s="171"/>
      <c r="Z1" s="14"/>
      <c r="AA1" s="14"/>
      <c r="AB1" s="14"/>
      <c r="AC1" s="14"/>
    </row>
    <row r="2" spans="1:31" ht="15.6" hidden="1" customHeight="1" outlineLevel="1">
      <c r="A2" s="1"/>
      <c r="B2" s="3"/>
      <c r="C2" s="2"/>
      <c r="D2" s="2"/>
      <c r="E2" s="2"/>
      <c r="F2" s="2"/>
      <c r="G2" s="2"/>
      <c r="H2" s="2"/>
      <c r="I2" s="2"/>
      <c r="J2" s="1"/>
      <c r="K2" s="1"/>
      <c r="L2" s="1"/>
      <c r="M2" s="1"/>
      <c r="N2" s="1"/>
      <c r="O2" s="1"/>
      <c r="P2"/>
      <c r="Q2"/>
      <c r="R2" s="33"/>
      <c r="S2"/>
      <c r="T2" s="2"/>
      <c r="U2" s="2"/>
      <c r="V2" s="1"/>
      <c r="Y2" s="171"/>
      <c r="Z2" s="14"/>
      <c r="AA2" s="14"/>
      <c r="AB2" s="14"/>
      <c r="AC2" s="14"/>
    </row>
    <row r="3" spans="1:31" ht="15.6" hidden="1" customHeight="1" outlineLevel="1">
      <c r="A3" s="1"/>
      <c r="B3" s="3"/>
      <c r="C3" s="2"/>
      <c r="D3" s="2"/>
      <c r="E3" s="2"/>
      <c r="F3" s="2"/>
      <c r="G3" s="2"/>
      <c r="H3" s="2"/>
      <c r="I3" s="2"/>
      <c r="J3" s="1"/>
      <c r="K3" s="1"/>
      <c r="L3" s="1"/>
      <c r="M3" s="1"/>
      <c r="N3" s="1"/>
      <c r="O3" s="1"/>
      <c r="P3"/>
      <c r="Q3"/>
      <c r="R3" s="33"/>
      <c r="S3"/>
      <c r="T3" s="2"/>
      <c r="U3" s="2"/>
      <c r="V3" s="1"/>
      <c r="Y3" s="171"/>
      <c r="Z3" s="14"/>
      <c r="AA3" s="14"/>
      <c r="AB3" s="14"/>
      <c r="AC3" s="14"/>
    </row>
    <row r="4" spans="1:31" ht="15.6" hidden="1" customHeight="1" outlineLevel="1">
      <c r="A4" s="1"/>
      <c r="B4" s="3"/>
      <c r="C4" s="2"/>
      <c r="D4" s="2"/>
      <c r="E4" s="2"/>
      <c r="F4" s="2"/>
      <c r="G4" s="2"/>
      <c r="H4" s="2"/>
      <c r="I4" s="2"/>
      <c r="J4" s="1"/>
      <c r="K4" s="1"/>
      <c r="L4" s="1"/>
      <c r="M4" s="1"/>
      <c r="N4" s="1"/>
      <c r="O4" s="1"/>
      <c r="P4"/>
      <c r="Q4"/>
      <c r="R4" s="33"/>
      <c r="S4"/>
      <c r="T4" s="2"/>
      <c r="U4" s="2"/>
      <c r="V4" s="1"/>
      <c r="Y4" s="171"/>
      <c r="Z4" s="14"/>
      <c r="AA4" s="14"/>
      <c r="AB4" s="14"/>
      <c r="AC4" s="14"/>
    </row>
    <row r="5" spans="1:31" ht="15.6" hidden="1" customHeight="1" outlineLevel="1">
      <c r="A5" s="1"/>
      <c r="B5" s="3"/>
      <c r="C5" s="2"/>
      <c r="D5" s="2"/>
      <c r="E5" s="2"/>
      <c r="F5" s="2"/>
      <c r="G5" s="2"/>
      <c r="H5" s="2"/>
      <c r="I5" s="2"/>
      <c r="J5" s="1"/>
      <c r="K5" s="1"/>
      <c r="L5" s="1"/>
      <c r="M5" s="1"/>
      <c r="N5" s="1"/>
      <c r="O5" s="1"/>
      <c r="P5"/>
      <c r="Q5"/>
      <c r="R5" s="33"/>
      <c r="S5"/>
      <c r="T5" s="2"/>
      <c r="U5" s="2"/>
      <c r="V5" s="1"/>
      <c r="Y5" s="171"/>
      <c r="Z5" s="14"/>
      <c r="AA5" s="14"/>
      <c r="AB5" s="14"/>
      <c r="AC5" s="14"/>
    </row>
    <row r="6" spans="1:31" ht="15.6" hidden="1" customHeight="1" outlineLevel="1">
      <c r="A6" s="1"/>
      <c r="B6" s="3"/>
      <c r="C6" s="2"/>
      <c r="D6" s="2"/>
      <c r="E6" s="2"/>
      <c r="F6" s="2"/>
      <c r="G6" s="2"/>
      <c r="H6" s="2"/>
      <c r="I6" s="2"/>
      <c r="J6" s="1"/>
      <c r="K6" s="1"/>
      <c r="L6" s="1"/>
      <c r="M6" s="1"/>
      <c r="N6" s="1"/>
      <c r="O6" s="1"/>
      <c r="P6"/>
      <c r="Q6"/>
      <c r="R6" s="33"/>
      <c r="S6"/>
      <c r="T6" s="2"/>
      <c r="U6" s="2"/>
      <c r="V6" s="1"/>
      <c r="X6" s="15"/>
      <c r="Y6" s="171"/>
      <c r="Z6" s="14"/>
      <c r="AA6" s="14"/>
      <c r="AB6" s="14"/>
      <c r="AC6" s="14"/>
    </row>
    <row r="7" spans="1:31" ht="15.6" hidden="1" customHeight="1" outlineLevel="1">
      <c r="A7" s="1"/>
      <c r="B7" s="3"/>
      <c r="C7" s="2"/>
      <c r="D7" s="2"/>
      <c r="E7" s="2"/>
      <c r="F7" s="2"/>
      <c r="G7" s="2"/>
      <c r="H7" s="2"/>
      <c r="I7" s="2"/>
      <c r="J7" s="1"/>
      <c r="K7" s="1"/>
      <c r="L7" s="1"/>
      <c r="M7" s="1"/>
      <c r="N7" s="1"/>
      <c r="O7" s="1"/>
      <c r="P7"/>
      <c r="Q7"/>
      <c r="R7" s="33"/>
      <c r="S7"/>
      <c r="T7" s="2"/>
      <c r="U7" s="2"/>
      <c r="V7" s="1"/>
      <c r="X7" s="15"/>
      <c r="Y7" s="171"/>
      <c r="Z7" s="14"/>
      <c r="AA7" s="14"/>
      <c r="AB7" s="14"/>
      <c r="AC7" s="14"/>
    </row>
    <row r="8" spans="1:31" ht="15.6" hidden="1" customHeight="1" outlineLevel="1">
      <c r="A8" s="1"/>
      <c r="B8" s="3"/>
      <c r="C8" s="10" t="s">
        <v>0</v>
      </c>
      <c r="D8" s="2"/>
      <c r="E8" s="2"/>
      <c r="F8" s="2"/>
      <c r="G8" s="2"/>
      <c r="H8" s="2"/>
      <c r="I8" s="2"/>
      <c r="J8" s="1"/>
      <c r="K8" s="1"/>
      <c r="L8" s="1"/>
      <c r="M8" s="1"/>
      <c r="N8" s="1"/>
      <c r="O8" s="1"/>
      <c r="P8"/>
      <c r="Q8"/>
      <c r="R8" s="33"/>
      <c r="S8"/>
      <c r="T8" s="2"/>
      <c r="U8" s="2"/>
      <c r="V8" s="1"/>
      <c r="X8" s="16" t="s">
        <v>1</v>
      </c>
      <c r="Y8" s="171"/>
      <c r="Z8" s="14"/>
      <c r="AA8" s="14"/>
      <c r="AB8" s="14"/>
      <c r="AC8" s="14"/>
    </row>
    <row r="9" spans="1:31" ht="15.6" hidden="1" customHeight="1" outlineLevel="1">
      <c r="A9" s="1"/>
      <c r="B9" s="3"/>
      <c r="C9" s="9"/>
      <c r="D9" s="2"/>
      <c r="E9" s="2"/>
      <c r="F9" s="2"/>
      <c r="G9" s="2"/>
      <c r="H9" s="2"/>
      <c r="I9" s="2"/>
      <c r="J9" s="1"/>
      <c r="K9" s="1"/>
      <c r="L9" s="1"/>
      <c r="M9" s="1"/>
      <c r="N9" s="1"/>
      <c r="O9" s="1"/>
      <c r="P9"/>
      <c r="Q9"/>
      <c r="R9" s="33"/>
      <c r="S9"/>
      <c r="T9" s="2"/>
      <c r="U9" s="2"/>
      <c r="V9" s="1"/>
      <c r="X9" s="17"/>
      <c r="Y9" s="171"/>
      <c r="Z9" s="14"/>
      <c r="AA9" s="14"/>
      <c r="AB9" s="14"/>
      <c r="AC9" s="14"/>
    </row>
    <row r="10" spans="1:31" ht="30.75" customHeight="1" collapsed="1" thickBot="1">
      <c r="A10" s="38"/>
      <c r="B10" s="3"/>
      <c r="C10" s="8" t="s">
        <v>2</v>
      </c>
      <c r="D10" s="8" t="s">
        <v>2</v>
      </c>
      <c r="E10" s="8" t="s">
        <v>2</v>
      </c>
      <c r="F10" s="8" t="s">
        <v>2</v>
      </c>
      <c r="G10" s="8" t="s">
        <v>2</v>
      </c>
      <c r="H10" s="179" t="s">
        <v>3</v>
      </c>
      <c r="I10" s="179"/>
      <c r="J10" s="179"/>
      <c r="K10" s="8" t="s">
        <v>2</v>
      </c>
      <c r="L10" s="8" t="s">
        <v>2</v>
      </c>
      <c r="M10" s="8" t="s">
        <v>2</v>
      </c>
      <c r="N10" s="8" t="s">
        <v>2</v>
      </c>
      <c r="O10" s="8" t="s">
        <v>2</v>
      </c>
      <c r="P10" s="8" t="s">
        <v>2</v>
      </c>
      <c r="Q10" s="8" t="s">
        <v>2</v>
      </c>
      <c r="R10" s="8"/>
      <c r="S10" s="31" t="s">
        <v>2</v>
      </c>
      <c r="T10" s="179" t="s">
        <v>4</v>
      </c>
      <c r="U10" s="179"/>
      <c r="V10" s="179"/>
      <c r="W10" s="18"/>
      <c r="X10" s="19" t="s">
        <v>5</v>
      </c>
      <c r="Y10" s="19" t="s">
        <v>5</v>
      </c>
      <c r="Z10" s="19" t="s">
        <v>5</v>
      </c>
      <c r="AA10" s="19" t="s">
        <v>5</v>
      </c>
      <c r="AB10" s="19" t="s">
        <v>5</v>
      </c>
      <c r="AC10" s="19" t="s">
        <v>5</v>
      </c>
      <c r="AD10" s="19" t="s">
        <v>5</v>
      </c>
      <c r="AE10" s="19" t="s">
        <v>5</v>
      </c>
    </row>
    <row r="11" spans="1:31" s="22" customFormat="1" ht="15.6" customHeight="1">
      <c r="A11" s="1"/>
      <c r="B11" s="3" t="s">
        <v>6</v>
      </c>
      <c r="C11" s="5" t="s">
        <v>7</v>
      </c>
      <c r="D11" s="6" t="s">
        <v>8</v>
      </c>
      <c r="E11" s="6" t="s">
        <v>9</v>
      </c>
      <c r="F11" s="6" t="s">
        <v>10</v>
      </c>
      <c r="G11" s="7" t="s">
        <v>11</v>
      </c>
      <c r="H11" s="11" t="s">
        <v>12</v>
      </c>
      <c r="I11" s="11" t="s">
        <v>13</v>
      </c>
      <c r="J11" s="11" t="s">
        <v>14</v>
      </c>
      <c r="K11" s="7" t="s">
        <v>15</v>
      </c>
      <c r="L11" s="7" t="s">
        <v>16</v>
      </c>
      <c r="M11" s="7" t="s">
        <v>17</v>
      </c>
      <c r="N11" s="7" t="s">
        <v>18</v>
      </c>
      <c r="O11" s="7" t="s">
        <v>19</v>
      </c>
      <c r="P11" s="7" t="s">
        <v>20</v>
      </c>
      <c r="Q11" s="7" t="s">
        <v>21</v>
      </c>
      <c r="R11" s="7" t="s">
        <v>22</v>
      </c>
      <c r="S11" s="7" t="s">
        <v>23</v>
      </c>
      <c r="T11" s="11" t="s">
        <v>12</v>
      </c>
      <c r="U11" s="11" t="s">
        <v>13</v>
      </c>
      <c r="V11" s="12" t="s">
        <v>14</v>
      </c>
      <c r="W11" s="18" t="s">
        <v>24</v>
      </c>
      <c r="X11" s="20" t="s">
        <v>25</v>
      </c>
      <c r="Y11" s="20" t="s">
        <v>26</v>
      </c>
      <c r="Z11" s="20" t="s">
        <v>27</v>
      </c>
      <c r="AA11" s="20" t="s">
        <v>28</v>
      </c>
      <c r="AB11" s="20" t="s">
        <v>29</v>
      </c>
      <c r="AC11" s="20" t="s">
        <v>30</v>
      </c>
      <c r="AD11" s="20" t="s">
        <v>31</v>
      </c>
      <c r="AE11" s="21" t="s">
        <v>32</v>
      </c>
    </row>
    <row r="12" spans="1:31" ht="15.6" hidden="1" customHeight="1">
      <c r="B12" s="27">
        <v>1</v>
      </c>
      <c r="C12" s="28" t="s">
        <v>33</v>
      </c>
      <c r="D12" s="144" t="s">
        <v>34</v>
      </c>
      <c r="E12" s="144" t="s">
        <v>35</v>
      </c>
      <c r="F12" s="144" t="s">
        <v>36</v>
      </c>
      <c r="G12" s="144"/>
      <c r="H12" s="28">
        <v>10</v>
      </c>
      <c r="I12" s="144">
        <v>3</v>
      </c>
      <c r="J12" s="166">
        <v>2020</v>
      </c>
      <c r="K12" s="166" t="s">
        <v>37</v>
      </c>
      <c r="L12" s="166" t="s">
        <v>38</v>
      </c>
      <c r="M12" s="166" t="s">
        <v>38</v>
      </c>
      <c r="N12" s="166" t="s">
        <v>38</v>
      </c>
      <c r="O12" s="166" t="s">
        <v>39</v>
      </c>
      <c r="P12" s="167" t="s">
        <v>38</v>
      </c>
      <c r="Q12" s="166" t="s">
        <v>38</v>
      </c>
      <c r="R12" s="166" t="s">
        <v>38</v>
      </c>
      <c r="S12" s="166" t="s">
        <v>40</v>
      </c>
      <c r="T12" s="144">
        <v>30</v>
      </c>
      <c r="U12" s="144">
        <v>9</v>
      </c>
      <c r="V12" s="166">
        <v>2021</v>
      </c>
      <c r="W12" s="145" t="s">
        <v>41</v>
      </c>
      <c r="X12" s="145" t="s">
        <v>42</v>
      </c>
      <c r="Y12" s="172" t="s">
        <v>41</v>
      </c>
      <c r="Z12" s="145" t="s">
        <v>42</v>
      </c>
      <c r="AA12" s="156" t="s">
        <v>40</v>
      </c>
      <c r="AB12" s="23"/>
      <c r="AC12" s="23"/>
      <c r="AD12" s="24"/>
      <c r="AE12" s="24"/>
    </row>
    <row r="13" spans="1:31" ht="15.6" hidden="1" customHeight="1">
      <c r="B13" s="27" t="e">
        <f>IF(#REF!=#REF!,B11,B11+1)</f>
        <v>#REF!</v>
      </c>
      <c r="C13" s="159" t="s">
        <v>33</v>
      </c>
      <c r="D13" s="146" t="s">
        <v>34</v>
      </c>
      <c r="E13" s="146" t="s">
        <v>43</v>
      </c>
      <c r="F13" s="146" t="s">
        <v>36</v>
      </c>
      <c r="G13" s="146"/>
      <c r="H13" s="159">
        <v>10</v>
      </c>
      <c r="I13" s="146">
        <v>3</v>
      </c>
      <c r="J13" s="160">
        <v>2020</v>
      </c>
      <c r="K13" s="160" t="s">
        <v>37</v>
      </c>
      <c r="L13" s="160" t="s">
        <v>38</v>
      </c>
      <c r="M13" s="160" t="s">
        <v>38</v>
      </c>
      <c r="N13" s="160" t="s">
        <v>38</v>
      </c>
      <c r="O13" s="160" t="s">
        <v>39</v>
      </c>
      <c r="P13" s="161" t="s">
        <v>38</v>
      </c>
      <c r="Q13" s="160" t="s">
        <v>38</v>
      </c>
      <c r="R13" s="160" t="s">
        <v>38</v>
      </c>
      <c r="S13" s="160" t="s">
        <v>40</v>
      </c>
      <c r="T13" s="146">
        <v>7</v>
      </c>
      <c r="U13" s="146">
        <v>9</v>
      </c>
      <c r="V13" s="160">
        <v>2021</v>
      </c>
      <c r="W13" s="147" t="s">
        <v>41</v>
      </c>
      <c r="X13" s="147" t="s">
        <v>42</v>
      </c>
      <c r="Y13" s="170" t="s">
        <v>41</v>
      </c>
      <c r="Z13" s="147" t="s">
        <v>42</v>
      </c>
      <c r="AA13" s="156" t="s">
        <v>40</v>
      </c>
      <c r="AB13" s="23"/>
      <c r="AC13" s="23"/>
      <c r="AD13" s="24"/>
      <c r="AE13" s="24"/>
    </row>
    <row r="14" spans="1:31" ht="15.6" hidden="1" customHeight="1">
      <c r="B14" s="27" t="e">
        <f>IF(#REF!=#REF!,B12,B12+1)</f>
        <v>#REF!</v>
      </c>
      <c r="C14" s="159" t="s">
        <v>33</v>
      </c>
      <c r="D14" s="146" t="s">
        <v>34</v>
      </c>
      <c r="E14" s="146" t="s">
        <v>43</v>
      </c>
      <c r="F14" s="146" t="s">
        <v>36</v>
      </c>
      <c r="G14" s="146"/>
      <c r="H14" s="159">
        <v>15</v>
      </c>
      <c r="I14" s="146">
        <v>11</v>
      </c>
      <c r="J14" s="160">
        <v>2020</v>
      </c>
      <c r="K14" s="160" t="s">
        <v>44</v>
      </c>
      <c r="L14" s="160" t="s">
        <v>45</v>
      </c>
      <c r="M14" s="160" t="s">
        <v>38</v>
      </c>
      <c r="N14" s="160" t="s">
        <v>38</v>
      </c>
      <c r="O14" s="160" t="s">
        <v>39</v>
      </c>
      <c r="P14" s="161" t="s">
        <v>38</v>
      </c>
      <c r="Q14" s="160" t="s">
        <v>45</v>
      </c>
      <c r="R14" s="160" t="s">
        <v>45</v>
      </c>
      <c r="S14" s="160" t="s">
        <v>40</v>
      </c>
      <c r="T14" s="146">
        <v>28</v>
      </c>
      <c r="U14" s="146">
        <v>11</v>
      </c>
      <c r="V14" s="160">
        <v>2020</v>
      </c>
      <c r="W14" s="147" t="s">
        <v>46</v>
      </c>
      <c r="X14" s="147" t="s">
        <v>47</v>
      </c>
      <c r="Y14" s="170" t="s">
        <v>46</v>
      </c>
      <c r="Z14" s="147" t="s">
        <v>47</v>
      </c>
      <c r="AA14" s="156" t="s">
        <v>40</v>
      </c>
      <c r="AB14" s="23"/>
      <c r="AC14" s="23"/>
      <c r="AD14" s="24"/>
      <c r="AE14" s="24"/>
    </row>
    <row r="15" spans="1:31" ht="15.6" hidden="1" customHeight="1">
      <c r="B15" s="27" t="e">
        <f>IF(#REF!=#REF!,B14,B14+1)</f>
        <v>#REF!</v>
      </c>
      <c r="C15" s="159" t="s">
        <v>33</v>
      </c>
      <c r="D15" s="146" t="s">
        <v>48</v>
      </c>
      <c r="E15" s="146" t="s">
        <v>49</v>
      </c>
      <c r="F15" s="146" t="s">
        <v>36</v>
      </c>
      <c r="G15" s="146"/>
      <c r="H15" s="159">
        <v>3</v>
      </c>
      <c r="I15" s="146">
        <v>4</v>
      </c>
      <c r="J15" s="160">
        <v>2020</v>
      </c>
      <c r="K15" s="160" t="s">
        <v>37</v>
      </c>
      <c r="L15" s="160" t="s">
        <v>38</v>
      </c>
      <c r="M15" s="160" t="s">
        <v>38</v>
      </c>
      <c r="N15" s="160" t="s">
        <v>38</v>
      </c>
      <c r="O15" s="160" t="s">
        <v>39</v>
      </c>
      <c r="P15" s="161" t="s">
        <v>38</v>
      </c>
      <c r="Q15" s="160" t="s">
        <v>38</v>
      </c>
      <c r="R15" s="160" t="s">
        <v>38</v>
      </c>
      <c r="S15" s="160" t="s">
        <v>40</v>
      </c>
      <c r="T15" s="146">
        <v>27</v>
      </c>
      <c r="U15" s="146">
        <v>9</v>
      </c>
      <c r="V15" s="160">
        <v>2021</v>
      </c>
      <c r="W15" s="147" t="s">
        <v>41</v>
      </c>
      <c r="X15" s="147" t="s">
        <v>42</v>
      </c>
      <c r="Y15" s="170" t="s">
        <v>41</v>
      </c>
      <c r="Z15" s="147" t="s">
        <v>42</v>
      </c>
      <c r="AA15" s="156" t="s">
        <v>40</v>
      </c>
      <c r="AB15" s="23"/>
      <c r="AC15" s="23"/>
      <c r="AD15" s="24"/>
      <c r="AE15" s="24"/>
    </row>
    <row r="16" spans="1:31" ht="15.6" hidden="1" customHeight="1">
      <c r="B16" s="27" t="e">
        <f>IF(#REF!=#REF!,B15,B15+1)</f>
        <v>#REF!</v>
      </c>
      <c r="C16" s="159" t="s">
        <v>33</v>
      </c>
      <c r="D16" s="146" t="s">
        <v>48</v>
      </c>
      <c r="E16" s="146" t="s">
        <v>50</v>
      </c>
      <c r="F16" s="146" t="s">
        <v>36</v>
      </c>
      <c r="G16" s="146"/>
      <c r="H16" s="159">
        <v>18</v>
      </c>
      <c r="I16" s="146">
        <v>3</v>
      </c>
      <c r="J16" s="160">
        <v>2020</v>
      </c>
      <c r="K16" s="160" t="s">
        <v>37</v>
      </c>
      <c r="L16" s="160" t="s">
        <v>38</v>
      </c>
      <c r="M16" s="160" t="s">
        <v>38</v>
      </c>
      <c r="N16" s="160" t="s">
        <v>38</v>
      </c>
      <c r="O16" s="160" t="s">
        <v>39</v>
      </c>
      <c r="P16" s="161" t="s">
        <v>38</v>
      </c>
      <c r="Q16" s="160" t="s">
        <v>38</v>
      </c>
      <c r="R16" s="160" t="s">
        <v>38</v>
      </c>
      <c r="S16" s="160" t="s">
        <v>40</v>
      </c>
      <c r="T16" s="146">
        <v>20</v>
      </c>
      <c r="U16" s="146">
        <v>9</v>
      </c>
      <c r="V16" s="160">
        <v>2021</v>
      </c>
      <c r="W16" s="147" t="s">
        <v>41</v>
      </c>
      <c r="X16" s="147" t="s">
        <v>42</v>
      </c>
      <c r="Y16" s="170" t="s">
        <v>41</v>
      </c>
      <c r="Z16" s="147" t="s">
        <v>42</v>
      </c>
      <c r="AA16" s="156" t="s">
        <v>40</v>
      </c>
      <c r="AB16" s="23"/>
      <c r="AC16" s="23"/>
      <c r="AD16" s="24"/>
      <c r="AE16" s="24"/>
    </row>
    <row r="17" spans="2:31" ht="15.6" hidden="1" customHeight="1">
      <c r="B17" s="27" t="e">
        <f>IF(#REF!=#REF!,B16,B16+1)</f>
        <v>#REF!</v>
      </c>
      <c r="C17" s="159" t="s">
        <v>33</v>
      </c>
      <c r="D17" s="146" t="s">
        <v>48</v>
      </c>
      <c r="E17" s="146" t="s">
        <v>51</v>
      </c>
      <c r="F17" s="146" t="s">
        <v>36</v>
      </c>
      <c r="G17" s="146"/>
      <c r="H17" s="159">
        <v>17</v>
      </c>
      <c r="I17" s="146">
        <v>3</v>
      </c>
      <c r="J17" s="160">
        <v>2020</v>
      </c>
      <c r="K17" s="160" t="s">
        <v>37</v>
      </c>
      <c r="L17" s="160" t="s">
        <v>38</v>
      </c>
      <c r="M17" s="160" t="s">
        <v>38</v>
      </c>
      <c r="N17" s="160" t="s">
        <v>38</v>
      </c>
      <c r="O17" s="160" t="s">
        <v>39</v>
      </c>
      <c r="P17" s="161" t="s">
        <v>38</v>
      </c>
      <c r="Q17" s="160" t="s">
        <v>38</v>
      </c>
      <c r="R17" s="160" t="s">
        <v>38</v>
      </c>
      <c r="S17" s="160" t="s">
        <v>40</v>
      </c>
      <c r="T17" s="146">
        <v>27</v>
      </c>
      <c r="U17" s="146">
        <v>9</v>
      </c>
      <c r="V17" s="160">
        <v>2021</v>
      </c>
      <c r="W17" s="147" t="s">
        <v>41</v>
      </c>
      <c r="X17" s="147" t="s">
        <v>42</v>
      </c>
      <c r="Y17" s="170" t="s">
        <v>41</v>
      </c>
      <c r="Z17" s="147" t="s">
        <v>42</v>
      </c>
      <c r="AA17" s="156" t="s">
        <v>40</v>
      </c>
      <c r="AB17" s="23"/>
      <c r="AC17" s="23"/>
      <c r="AD17" s="23"/>
      <c r="AE17" s="23"/>
    </row>
    <row r="18" spans="2:31" ht="15.6" hidden="1" customHeight="1">
      <c r="B18" s="27" t="e">
        <f>IF(#REF!=#REF!,B17,B17+1)</f>
        <v>#REF!</v>
      </c>
      <c r="C18" s="159" t="s">
        <v>33</v>
      </c>
      <c r="D18" s="146" t="s">
        <v>48</v>
      </c>
      <c r="E18" s="146" t="s">
        <v>51</v>
      </c>
      <c r="F18" s="146" t="s">
        <v>36</v>
      </c>
      <c r="G18" s="146"/>
      <c r="H18" s="159">
        <v>19</v>
      </c>
      <c r="I18" s="146">
        <v>9</v>
      </c>
      <c r="J18" s="160">
        <v>2020</v>
      </c>
      <c r="K18" s="160" t="s">
        <v>52</v>
      </c>
      <c r="L18" s="160" t="s">
        <v>38</v>
      </c>
      <c r="M18" s="160" t="s">
        <v>38</v>
      </c>
      <c r="N18" s="160" t="s">
        <v>38</v>
      </c>
      <c r="O18" s="160" t="s">
        <v>39</v>
      </c>
      <c r="P18" s="161" t="s">
        <v>38</v>
      </c>
      <c r="Q18" s="160" t="s">
        <v>38</v>
      </c>
      <c r="R18" s="160" t="s">
        <v>45</v>
      </c>
      <c r="S18" s="160" t="s">
        <v>40</v>
      </c>
      <c r="T18" s="146">
        <v>25</v>
      </c>
      <c r="U18" s="146">
        <v>9</v>
      </c>
      <c r="V18" s="160">
        <v>2020</v>
      </c>
      <c r="W18" s="147" t="s">
        <v>53</v>
      </c>
      <c r="X18" s="147" t="s">
        <v>47</v>
      </c>
      <c r="Y18" s="170" t="s">
        <v>53</v>
      </c>
      <c r="Z18" s="147" t="s">
        <v>47</v>
      </c>
      <c r="AA18" s="156" t="s">
        <v>40</v>
      </c>
      <c r="AB18" s="23"/>
      <c r="AC18" s="23"/>
      <c r="AD18" s="23"/>
      <c r="AE18" s="23"/>
    </row>
    <row r="19" spans="2:31" ht="15.6" hidden="1" customHeight="1">
      <c r="B19" s="27" t="e">
        <f>IF(#REF!=#REF!,#REF!,#REF!+1)</f>
        <v>#REF!</v>
      </c>
      <c r="C19" s="159" t="s">
        <v>33</v>
      </c>
      <c r="D19" s="146" t="s">
        <v>48</v>
      </c>
      <c r="E19" s="146" t="s">
        <v>54</v>
      </c>
      <c r="F19" s="146" t="s">
        <v>36</v>
      </c>
      <c r="G19" s="146"/>
      <c r="H19" s="159">
        <v>17</v>
      </c>
      <c r="I19" s="146">
        <v>3</v>
      </c>
      <c r="J19" s="160">
        <v>2020</v>
      </c>
      <c r="K19" s="160" t="s">
        <v>37</v>
      </c>
      <c r="L19" s="160" t="s">
        <v>38</v>
      </c>
      <c r="M19" s="160" t="s">
        <v>38</v>
      </c>
      <c r="N19" s="160" t="s">
        <v>38</v>
      </c>
      <c r="O19" s="160" t="s">
        <v>39</v>
      </c>
      <c r="P19" s="161" t="s">
        <v>38</v>
      </c>
      <c r="Q19" s="160" t="s">
        <v>38</v>
      </c>
      <c r="R19" s="160" t="s">
        <v>38</v>
      </c>
      <c r="S19" s="160" t="s">
        <v>40</v>
      </c>
      <c r="T19" s="146">
        <v>21</v>
      </c>
      <c r="U19" s="146">
        <v>9</v>
      </c>
      <c r="V19" s="160">
        <v>2021</v>
      </c>
      <c r="W19" s="147" t="s">
        <v>41</v>
      </c>
      <c r="X19" s="147" t="s">
        <v>42</v>
      </c>
      <c r="Y19" s="170" t="s">
        <v>41</v>
      </c>
      <c r="Z19" s="147" t="s">
        <v>42</v>
      </c>
      <c r="AA19" s="156" t="s">
        <v>40</v>
      </c>
      <c r="AB19" s="23"/>
      <c r="AC19" s="23"/>
      <c r="AD19" s="23"/>
      <c r="AE19" s="23"/>
    </row>
    <row r="20" spans="2:31" ht="15.6" hidden="1" customHeight="1">
      <c r="B20" s="27" t="e">
        <f>IF(#REF!=#REF!,#REF!,#REF!+1)</f>
        <v>#REF!</v>
      </c>
      <c r="C20" s="159" t="s">
        <v>33</v>
      </c>
      <c r="D20" s="146" t="s">
        <v>48</v>
      </c>
      <c r="E20" s="146" t="s">
        <v>54</v>
      </c>
      <c r="F20" s="146" t="s">
        <v>36</v>
      </c>
      <c r="G20" s="146"/>
      <c r="H20" s="159">
        <v>13</v>
      </c>
      <c r="I20" s="146">
        <v>9</v>
      </c>
      <c r="J20" s="160">
        <v>2020</v>
      </c>
      <c r="K20" s="160" t="s">
        <v>52</v>
      </c>
      <c r="L20" s="160" t="s">
        <v>38</v>
      </c>
      <c r="M20" s="160" t="s">
        <v>38</v>
      </c>
      <c r="N20" s="160" t="s">
        <v>38</v>
      </c>
      <c r="O20" s="160" t="s">
        <v>39</v>
      </c>
      <c r="P20" s="161" t="s">
        <v>38</v>
      </c>
      <c r="Q20" s="160" t="s">
        <v>45</v>
      </c>
      <c r="R20" s="160" t="s">
        <v>45</v>
      </c>
      <c r="S20" s="160" t="s">
        <v>40</v>
      </c>
      <c r="T20" s="146">
        <v>30</v>
      </c>
      <c r="U20" s="146">
        <v>9</v>
      </c>
      <c r="V20" s="160">
        <v>2020</v>
      </c>
      <c r="W20" s="147" t="s">
        <v>55</v>
      </c>
      <c r="X20" s="147" t="s">
        <v>47</v>
      </c>
      <c r="Y20" s="170" t="s">
        <v>55</v>
      </c>
      <c r="Z20" s="147" t="s">
        <v>47</v>
      </c>
      <c r="AA20" s="156" t="s">
        <v>40</v>
      </c>
      <c r="AB20" s="23"/>
      <c r="AC20" s="23"/>
      <c r="AD20" s="23"/>
      <c r="AE20" s="23"/>
    </row>
    <row r="21" spans="2:31" ht="15.6" hidden="1" customHeight="1">
      <c r="B21" s="27" t="e">
        <f>IF(#REF!=#REF!,B19,B19+1)</f>
        <v>#REF!</v>
      </c>
      <c r="C21" s="159" t="s">
        <v>33</v>
      </c>
      <c r="D21" s="146" t="s">
        <v>34</v>
      </c>
      <c r="E21" s="146" t="s">
        <v>56</v>
      </c>
      <c r="F21" s="146" t="s">
        <v>36</v>
      </c>
      <c r="G21" s="146"/>
      <c r="H21" s="159">
        <v>17</v>
      </c>
      <c r="I21" s="146">
        <v>3</v>
      </c>
      <c r="J21" s="160">
        <v>2020</v>
      </c>
      <c r="K21" s="160" t="s">
        <v>37</v>
      </c>
      <c r="L21" s="160" t="s">
        <v>38</v>
      </c>
      <c r="M21" s="160" t="s">
        <v>38</v>
      </c>
      <c r="N21" s="160" t="s">
        <v>38</v>
      </c>
      <c r="O21" s="160" t="s">
        <v>39</v>
      </c>
      <c r="P21" s="161" t="s">
        <v>38</v>
      </c>
      <c r="Q21" s="160" t="s">
        <v>38</v>
      </c>
      <c r="R21" s="160" t="s">
        <v>38</v>
      </c>
      <c r="S21" s="160" t="s">
        <v>40</v>
      </c>
      <c r="T21" s="146">
        <v>12</v>
      </c>
      <c r="U21" s="146">
        <v>10</v>
      </c>
      <c r="V21" s="160">
        <v>2021</v>
      </c>
      <c r="W21" s="147" t="s">
        <v>41</v>
      </c>
      <c r="X21" s="147" t="s">
        <v>42</v>
      </c>
      <c r="Y21" s="170" t="s">
        <v>41</v>
      </c>
      <c r="Z21" s="147" t="s">
        <v>42</v>
      </c>
      <c r="AA21" s="156" t="s">
        <v>40</v>
      </c>
      <c r="AB21" s="23"/>
      <c r="AC21" s="23"/>
      <c r="AD21" s="23"/>
      <c r="AE21" s="23"/>
    </row>
    <row r="22" spans="2:31" ht="15.6" hidden="1" customHeight="1">
      <c r="B22" s="27" t="e">
        <f>IF(#REF!=#REF!,B21,B21+1)</f>
        <v>#REF!</v>
      </c>
      <c r="C22" s="159" t="s">
        <v>33</v>
      </c>
      <c r="D22" s="146" t="s">
        <v>48</v>
      </c>
      <c r="E22" s="146" t="s">
        <v>57</v>
      </c>
      <c r="F22" s="146" t="s">
        <v>36</v>
      </c>
      <c r="G22" s="146"/>
      <c r="H22" s="159">
        <v>6</v>
      </c>
      <c r="I22" s="146">
        <v>3</v>
      </c>
      <c r="J22" s="160">
        <v>2020</v>
      </c>
      <c r="K22" s="160" t="s">
        <v>37</v>
      </c>
      <c r="L22" s="160" t="s">
        <v>38</v>
      </c>
      <c r="M22" s="160" t="s">
        <v>38</v>
      </c>
      <c r="N22" s="160" t="s">
        <v>38</v>
      </c>
      <c r="O22" s="160" t="s">
        <v>39</v>
      </c>
      <c r="P22" s="161" t="s">
        <v>38</v>
      </c>
      <c r="Q22" s="160" t="s">
        <v>38</v>
      </c>
      <c r="R22" s="160" t="s">
        <v>38</v>
      </c>
      <c r="S22" s="160" t="s">
        <v>40</v>
      </c>
      <c r="T22" s="146">
        <v>27</v>
      </c>
      <c r="U22" s="146">
        <v>9</v>
      </c>
      <c r="V22" s="160">
        <v>2021</v>
      </c>
      <c r="W22" s="147" t="s">
        <v>41</v>
      </c>
      <c r="X22" s="147" t="s">
        <v>42</v>
      </c>
      <c r="Y22" s="170" t="s">
        <v>41</v>
      </c>
      <c r="Z22" s="147" t="s">
        <v>42</v>
      </c>
      <c r="AA22" s="156" t="s">
        <v>40</v>
      </c>
      <c r="AB22" s="23"/>
      <c r="AC22" s="23"/>
      <c r="AD22" s="23"/>
      <c r="AE22" s="23"/>
    </row>
    <row r="23" spans="2:31" ht="15.6" hidden="1" customHeight="1">
      <c r="B23" s="27" t="e">
        <f>IF(#REF!=#REF!,B22,B22+1)</f>
        <v>#REF!</v>
      </c>
      <c r="C23" s="159" t="s">
        <v>33</v>
      </c>
      <c r="D23" s="146" t="s">
        <v>34</v>
      </c>
      <c r="E23" s="146" t="s">
        <v>58</v>
      </c>
      <c r="F23" s="146" t="s">
        <v>36</v>
      </c>
      <c r="G23" s="146"/>
      <c r="H23" s="159">
        <v>17</v>
      </c>
      <c r="I23" s="146">
        <v>3</v>
      </c>
      <c r="J23" s="160">
        <v>2020</v>
      </c>
      <c r="K23" s="160" t="s">
        <v>37</v>
      </c>
      <c r="L23" s="160" t="s">
        <v>38</v>
      </c>
      <c r="M23" s="160" t="s">
        <v>38</v>
      </c>
      <c r="N23" s="160" t="s">
        <v>38</v>
      </c>
      <c r="O23" s="160" t="s">
        <v>39</v>
      </c>
      <c r="P23" s="161" t="s">
        <v>38</v>
      </c>
      <c r="Q23" s="160" t="s">
        <v>38</v>
      </c>
      <c r="R23" s="160" t="s">
        <v>38</v>
      </c>
      <c r="S23" s="160" t="s">
        <v>40</v>
      </c>
      <c r="T23" s="146">
        <v>27</v>
      </c>
      <c r="U23" s="146">
        <v>9</v>
      </c>
      <c r="V23" s="160">
        <v>2021</v>
      </c>
      <c r="W23" s="147" t="s">
        <v>41</v>
      </c>
      <c r="X23" s="147" t="s">
        <v>42</v>
      </c>
      <c r="Y23" s="170" t="s">
        <v>41</v>
      </c>
      <c r="Z23" s="147" t="s">
        <v>42</v>
      </c>
      <c r="AA23" s="156" t="s">
        <v>40</v>
      </c>
      <c r="AB23" s="23"/>
      <c r="AC23" s="23"/>
      <c r="AD23" s="23"/>
      <c r="AE23" s="23"/>
    </row>
    <row r="24" spans="2:31" ht="15.6" hidden="1" customHeight="1">
      <c r="B24" s="27" t="e">
        <f>IF(#REF!=#REF!,B23,B23+1)</f>
        <v>#REF!</v>
      </c>
      <c r="C24" s="159" t="s">
        <v>33</v>
      </c>
      <c r="D24" s="146" t="s">
        <v>48</v>
      </c>
      <c r="E24" s="146" t="s">
        <v>59</v>
      </c>
      <c r="F24" s="146" t="s">
        <v>36</v>
      </c>
      <c r="G24" s="146"/>
      <c r="H24" s="159">
        <v>17</v>
      </c>
      <c r="I24" s="146">
        <v>3</v>
      </c>
      <c r="J24" s="160">
        <v>2020</v>
      </c>
      <c r="K24" s="160" t="s">
        <v>37</v>
      </c>
      <c r="L24" s="160" t="s">
        <v>38</v>
      </c>
      <c r="M24" s="160" t="s">
        <v>38</v>
      </c>
      <c r="N24" s="160" t="s">
        <v>38</v>
      </c>
      <c r="O24" s="160" t="s">
        <v>39</v>
      </c>
      <c r="P24" s="161" t="s">
        <v>38</v>
      </c>
      <c r="Q24" s="160" t="s">
        <v>38</v>
      </c>
      <c r="R24" s="160" t="s">
        <v>38</v>
      </c>
      <c r="S24" s="160" t="s">
        <v>40</v>
      </c>
      <c r="T24" s="146">
        <v>7</v>
      </c>
      <c r="U24" s="146">
        <v>10</v>
      </c>
      <c r="V24" s="160">
        <v>2021</v>
      </c>
      <c r="W24" s="147" t="s">
        <v>41</v>
      </c>
      <c r="X24" s="147" t="s">
        <v>42</v>
      </c>
      <c r="Y24" s="170" t="s">
        <v>41</v>
      </c>
      <c r="Z24" s="147" t="s">
        <v>42</v>
      </c>
      <c r="AA24" s="156" t="s">
        <v>40</v>
      </c>
      <c r="AB24" s="23"/>
      <c r="AC24" s="23"/>
      <c r="AD24" s="23"/>
      <c r="AE24" s="23"/>
    </row>
    <row r="25" spans="2:31" ht="15.6" hidden="1" customHeight="1">
      <c r="B25" s="27" t="e">
        <f>IF(#REF!=#REF!,B24,B24+1)</f>
        <v>#REF!</v>
      </c>
      <c r="C25" s="159" t="s">
        <v>33</v>
      </c>
      <c r="D25" s="146" t="s">
        <v>34</v>
      </c>
      <c r="E25" s="146" t="s">
        <v>60</v>
      </c>
      <c r="F25" s="146" t="s">
        <v>36</v>
      </c>
      <c r="G25" s="146"/>
      <c r="H25" s="159">
        <v>17</v>
      </c>
      <c r="I25" s="146">
        <v>3</v>
      </c>
      <c r="J25" s="160">
        <v>2020</v>
      </c>
      <c r="K25" s="160" t="s">
        <v>37</v>
      </c>
      <c r="L25" s="160" t="s">
        <v>38</v>
      </c>
      <c r="M25" s="160" t="s">
        <v>38</v>
      </c>
      <c r="N25" s="160" t="s">
        <v>38</v>
      </c>
      <c r="O25" s="160" t="s">
        <v>39</v>
      </c>
      <c r="P25" s="161" t="s">
        <v>38</v>
      </c>
      <c r="Q25" s="160" t="s">
        <v>38</v>
      </c>
      <c r="R25" s="160" t="s">
        <v>38</v>
      </c>
      <c r="S25" s="160" t="s">
        <v>40</v>
      </c>
      <c r="T25" s="146">
        <v>4</v>
      </c>
      <c r="U25" s="146">
        <v>10</v>
      </c>
      <c r="V25" s="160">
        <v>2021</v>
      </c>
      <c r="W25" s="147" t="s">
        <v>41</v>
      </c>
      <c r="X25" s="147" t="s">
        <v>42</v>
      </c>
      <c r="Y25" s="170" t="s">
        <v>41</v>
      </c>
      <c r="Z25" s="147" t="s">
        <v>42</v>
      </c>
      <c r="AA25" s="156" t="s">
        <v>40</v>
      </c>
      <c r="AB25" s="23"/>
      <c r="AC25" s="23"/>
      <c r="AD25" s="23"/>
      <c r="AE25" s="23"/>
    </row>
    <row r="26" spans="2:31" ht="15.6" hidden="1" customHeight="1">
      <c r="B26" s="27" t="e">
        <f>IF(#REF!=#REF!,B25,B25+1)</f>
        <v>#REF!</v>
      </c>
      <c r="C26" s="159" t="s">
        <v>33</v>
      </c>
      <c r="D26" s="146" t="s">
        <v>34</v>
      </c>
      <c r="E26" s="146" t="s">
        <v>61</v>
      </c>
      <c r="F26" s="146" t="s">
        <v>36</v>
      </c>
      <c r="G26" s="146"/>
      <c r="H26" s="159">
        <v>17</v>
      </c>
      <c r="I26" s="146">
        <v>3</v>
      </c>
      <c r="J26" s="160">
        <v>2020</v>
      </c>
      <c r="K26" s="160" t="s">
        <v>37</v>
      </c>
      <c r="L26" s="160" t="s">
        <v>38</v>
      </c>
      <c r="M26" s="160" t="s">
        <v>38</v>
      </c>
      <c r="N26" s="160" t="s">
        <v>38</v>
      </c>
      <c r="O26" s="160" t="s">
        <v>39</v>
      </c>
      <c r="P26" s="161" t="s">
        <v>38</v>
      </c>
      <c r="Q26" s="160" t="s">
        <v>38</v>
      </c>
      <c r="R26" s="160" t="s">
        <v>38</v>
      </c>
      <c r="S26" s="160" t="s">
        <v>40</v>
      </c>
      <c r="T26" s="146">
        <v>21</v>
      </c>
      <c r="U26" s="146">
        <v>9</v>
      </c>
      <c r="V26" s="160">
        <v>2021</v>
      </c>
      <c r="W26" s="147" t="s">
        <v>41</v>
      </c>
      <c r="X26" s="147" t="s">
        <v>42</v>
      </c>
      <c r="Y26" s="170" t="s">
        <v>41</v>
      </c>
      <c r="Z26" s="147" t="s">
        <v>42</v>
      </c>
      <c r="AA26" s="156" t="s">
        <v>40</v>
      </c>
      <c r="AB26" s="23"/>
      <c r="AC26" s="23"/>
      <c r="AD26" s="23"/>
      <c r="AE26" s="23"/>
    </row>
    <row r="27" spans="2:31" ht="15.6" hidden="1" customHeight="1">
      <c r="B27" s="27" t="e">
        <f>IF(#REF!=#REF!,B26,B26+1)</f>
        <v>#REF!</v>
      </c>
      <c r="C27" s="159" t="s">
        <v>33</v>
      </c>
      <c r="D27" s="146" t="s">
        <v>34</v>
      </c>
      <c r="E27" s="146" t="s">
        <v>62</v>
      </c>
      <c r="F27" s="146" t="s">
        <v>36</v>
      </c>
      <c r="G27" s="146"/>
      <c r="H27" s="159">
        <v>17</v>
      </c>
      <c r="I27" s="146">
        <v>3</v>
      </c>
      <c r="J27" s="160">
        <v>2020</v>
      </c>
      <c r="K27" s="160" t="s">
        <v>37</v>
      </c>
      <c r="L27" s="160" t="s">
        <v>38</v>
      </c>
      <c r="M27" s="160" t="s">
        <v>38</v>
      </c>
      <c r="N27" s="160" t="s">
        <v>38</v>
      </c>
      <c r="O27" s="160" t="s">
        <v>39</v>
      </c>
      <c r="P27" s="161" t="s">
        <v>38</v>
      </c>
      <c r="Q27" s="160" t="s">
        <v>38</v>
      </c>
      <c r="R27" s="160" t="s">
        <v>38</v>
      </c>
      <c r="S27" s="160" t="s">
        <v>40</v>
      </c>
      <c r="T27" s="146">
        <v>23</v>
      </c>
      <c r="U27" s="146">
        <v>9</v>
      </c>
      <c r="V27" s="160">
        <v>2021</v>
      </c>
      <c r="W27" s="147" t="s">
        <v>41</v>
      </c>
      <c r="X27" s="147" t="s">
        <v>63</v>
      </c>
      <c r="Y27" s="170" t="s">
        <v>41</v>
      </c>
      <c r="Z27" s="147" t="s">
        <v>63</v>
      </c>
      <c r="AA27" s="156" t="s">
        <v>40</v>
      </c>
      <c r="AB27" s="23"/>
      <c r="AC27" s="23"/>
      <c r="AD27" s="23"/>
      <c r="AE27" s="23"/>
    </row>
    <row r="28" spans="2:31" ht="15.6" hidden="1" customHeight="1">
      <c r="B28" s="27" t="e">
        <f>IF(#REF!=#REF!,B27,B27+1)</f>
        <v>#REF!</v>
      </c>
      <c r="C28" s="159" t="s">
        <v>33</v>
      </c>
      <c r="D28" s="146" t="s">
        <v>34</v>
      </c>
      <c r="E28" s="146" t="s">
        <v>64</v>
      </c>
      <c r="F28" s="146" t="s">
        <v>36</v>
      </c>
      <c r="G28" s="146"/>
      <c r="H28" s="159">
        <v>20</v>
      </c>
      <c r="I28" s="146">
        <v>3</v>
      </c>
      <c r="J28" s="160">
        <v>2020</v>
      </c>
      <c r="K28" s="160" t="s">
        <v>37</v>
      </c>
      <c r="L28" s="160" t="s">
        <v>38</v>
      </c>
      <c r="M28" s="160" t="s">
        <v>38</v>
      </c>
      <c r="N28" s="160" t="s">
        <v>38</v>
      </c>
      <c r="O28" s="160" t="s">
        <v>39</v>
      </c>
      <c r="P28" s="161" t="s">
        <v>38</v>
      </c>
      <c r="Q28" s="160" t="s">
        <v>38</v>
      </c>
      <c r="R28" s="160" t="s">
        <v>38</v>
      </c>
      <c r="S28" s="160" t="s">
        <v>40</v>
      </c>
      <c r="T28" s="146">
        <v>27</v>
      </c>
      <c r="U28" s="146">
        <v>9</v>
      </c>
      <c r="V28" s="160">
        <v>2021</v>
      </c>
      <c r="W28" s="147" t="s">
        <v>41</v>
      </c>
      <c r="X28" s="147" t="s">
        <v>42</v>
      </c>
      <c r="Y28" s="170" t="s">
        <v>41</v>
      </c>
      <c r="Z28" s="147" t="s">
        <v>42</v>
      </c>
      <c r="AA28" s="156" t="s">
        <v>40</v>
      </c>
      <c r="AB28" s="23"/>
      <c r="AC28" s="23"/>
      <c r="AD28" s="23"/>
      <c r="AE28" s="23"/>
    </row>
    <row r="29" spans="2:31" ht="15.6" hidden="1" customHeight="1">
      <c r="B29" s="27" t="e">
        <f>IF(#REF!=#REF!,B28,B28+1)</f>
        <v>#REF!</v>
      </c>
      <c r="C29" s="159" t="s">
        <v>33</v>
      </c>
      <c r="D29" s="146" t="s">
        <v>48</v>
      </c>
      <c r="E29" s="146" t="s">
        <v>65</v>
      </c>
      <c r="F29" s="146" t="s">
        <v>36</v>
      </c>
      <c r="G29" s="146"/>
      <c r="H29" s="159">
        <v>17</v>
      </c>
      <c r="I29" s="146">
        <v>3</v>
      </c>
      <c r="J29" s="160">
        <v>2020</v>
      </c>
      <c r="K29" s="160" t="s">
        <v>37</v>
      </c>
      <c r="L29" s="160" t="s">
        <v>38</v>
      </c>
      <c r="M29" s="160" t="s">
        <v>38</v>
      </c>
      <c r="N29" s="160" t="s">
        <v>38</v>
      </c>
      <c r="O29" s="160" t="s">
        <v>39</v>
      </c>
      <c r="P29" s="161" t="s">
        <v>38</v>
      </c>
      <c r="Q29" s="160" t="s">
        <v>38</v>
      </c>
      <c r="R29" s="160" t="s">
        <v>38</v>
      </c>
      <c r="S29" s="160" t="s">
        <v>40</v>
      </c>
      <c r="T29" s="146">
        <v>21</v>
      </c>
      <c r="U29" s="146">
        <v>9</v>
      </c>
      <c r="V29" s="160">
        <v>2021</v>
      </c>
      <c r="W29" s="147" t="s">
        <v>41</v>
      </c>
      <c r="X29" s="147" t="s">
        <v>42</v>
      </c>
      <c r="Y29" s="170" t="s">
        <v>41</v>
      </c>
      <c r="Z29" s="147" t="s">
        <v>42</v>
      </c>
      <c r="AA29" s="156" t="s">
        <v>40</v>
      </c>
      <c r="AB29" s="23"/>
      <c r="AC29" s="23"/>
      <c r="AD29" s="23"/>
      <c r="AE29" s="23"/>
    </row>
    <row r="30" spans="2:31" ht="15.6" hidden="1" customHeight="1">
      <c r="B30" s="27" t="e">
        <f>IF(#REF!=#REF!,B29,B29+1)</f>
        <v>#REF!</v>
      </c>
      <c r="C30" s="159" t="s">
        <v>33</v>
      </c>
      <c r="D30" s="146" t="s">
        <v>34</v>
      </c>
      <c r="E30" s="146" t="s">
        <v>66</v>
      </c>
      <c r="F30" s="146" t="s">
        <v>36</v>
      </c>
      <c r="G30" s="146"/>
      <c r="H30" s="159">
        <v>17</v>
      </c>
      <c r="I30" s="146">
        <v>3</v>
      </c>
      <c r="J30" s="160">
        <v>2020</v>
      </c>
      <c r="K30" s="160" t="s">
        <v>37</v>
      </c>
      <c r="L30" s="160" t="s">
        <v>38</v>
      </c>
      <c r="M30" s="160" t="s">
        <v>38</v>
      </c>
      <c r="N30" s="160" t="s">
        <v>38</v>
      </c>
      <c r="O30" s="160" t="s">
        <v>39</v>
      </c>
      <c r="P30" s="161" t="s">
        <v>38</v>
      </c>
      <c r="Q30" s="160" t="s">
        <v>38</v>
      </c>
      <c r="R30" s="160" t="s">
        <v>38</v>
      </c>
      <c r="S30" s="160" t="s">
        <v>40</v>
      </c>
      <c r="T30" s="146">
        <v>7</v>
      </c>
      <c r="U30" s="146">
        <v>11</v>
      </c>
      <c r="V30" s="160">
        <v>2021</v>
      </c>
      <c r="W30" s="147" t="s">
        <v>40</v>
      </c>
      <c r="X30" s="147" t="s">
        <v>67</v>
      </c>
      <c r="Y30" s="170" t="s">
        <v>40</v>
      </c>
      <c r="Z30" s="147" t="s">
        <v>67</v>
      </c>
      <c r="AA30" s="156" t="s">
        <v>40</v>
      </c>
      <c r="AB30" s="23"/>
      <c r="AC30" s="23"/>
      <c r="AD30" s="23"/>
      <c r="AE30" s="23"/>
    </row>
    <row r="31" spans="2:31" ht="15.6" hidden="1" customHeight="1">
      <c r="B31" s="27" t="e">
        <f>IF(#REF!=#REF!,B30,B30+1)</f>
        <v>#REF!</v>
      </c>
      <c r="C31" s="159" t="s">
        <v>33</v>
      </c>
      <c r="D31" s="146" t="s">
        <v>48</v>
      </c>
      <c r="E31" s="146" t="s">
        <v>68</v>
      </c>
      <c r="F31" s="146" t="s">
        <v>36</v>
      </c>
      <c r="G31" s="146"/>
      <c r="H31" s="159">
        <v>18</v>
      </c>
      <c r="I31" s="146">
        <v>3</v>
      </c>
      <c r="J31" s="160">
        <v>2020</v>
      </c>
      <c r="K31" s="160" t="s">
        <v>37</v>
      </c>
      <c r="L31" s="160" t="s">
        <v>38</v>
      </c>
      <c r="M31" s="160" t="s">
        <v>38</v>
      </c>
      <c r="N31" s="160" t="s">
        <v>38</v>
      </c>
      <c r="O31" s="160" t="s">
        <v>39</v>
      </c>
      <c r="P31" s="161" t="s">
        <v>38</v>
      </c>
      <c r="Q31" s="160" t="s">
        <v>38</v>
      </c>
      <c r="R31" s="160" t="s">
        <v>38</v>
      </c>
      <c r="S31" s="160" t="s">
        <v>40</v>
      </c>
      <c r="T31" s="146">
        <v>21</v>
      </c>
      <c r="U31" s="146">
        <v>10</v>
      </c>
      <c r="V31" s="160">
        <v>2021</v>
      </c>
      <c r="W31" s="147" t="s">
        <v>41</v>
      </c>
      <c r="X31" s="147" t="s">
        <v>42</v>
      </c>
      <c r="Y31" s="170" t="s">
        <v>41</v>
      </c>
      <c r="Z31" s="147" t="s">
        <v>42</v>
      </c>
      <c r="AA31" s="156" t="s">
        <v>40</v>
      </c>
      <c r="AB31" s="23"/>
      <c r="AC31" s="23"/>
      <c r="AD31" s="23"/>
      <c r="AE31" s="23"/>
    </row>
    <row r="32" spans="2:31" ht="15.6" hidden="1" customHeight="1">
      <c r="B32" s="27" t="e">
        <f>IF(#REF!=#REF!,B31,B31+1)</f>
        <v>#REF!</v>
      </c>
      <c r="C32" s="159" t="s">
        <v>33</v>
      </c>
      <c r="D32" s="146" t="s">
        <v>48</v>
      </c>
      <c r="E32" s="146" t="s">
        <v>69</v>
      </c>
      <c r="F32" s="146" t="s">
        <v>36</v>
      </c>
      <c r="G32" s="146"/>
      <c r="H32" s="159">
        <v>18</v>
      </c>
      <c r="I32" s="146">
        <v>3</v>
      </c>
      <c r="J32" s="160">
        <v>2020</v>
      </c>
      <c r="K32" s="160" t="s">
        <v>37</v>
      </c>
      <c r="L32" s="160" t="s">
        <v>38</v>
      </c>
      <c r="M32" s="160" t="s">
        <v>38</v>
      </c>
      <c r="N32" s="160" t="s">
        <v>38</v>
      </c>
      <c r="O32" s="160" t="s">
        <v>39</v>
      </c>
      <c r="P32" s="161" t="s">
        <v>38</v>
      </c>
      <c r="Q32" s="160" t="s">
        <v>38</v>
      </c>
      <c r="R32" s="160" t="s">
        <v>38</v>
      </c>
      <c r="S32" s="160" t="s">
        <v>40</v>
      </c>
      <c r="T32" s="146">
        <v>30</v>
      </c>
      <c r="U32" s="146">
        <v>9</v>
      </c>
      <c r="V32" s="160">
        <v>2021</v>
      </c>
      <c r="W32" s="147" t="s">
        <v>41</v>
      </c>
      <c r="X32" s="147" t="s">
        <v>42</v>
      </c>
      <c r="Y32" s="170" t="s">
        <v>41</v>
      </c>
      <c r="Z32" s="147" t="s">
        <v>42</v>
      </c>
      <c r="AA32" s="156" t="s">
        <v>40</v>
      </c>
      <c r="AB32" s="23"/>
      <c r="AC32" s="23"/>
      <c r="AD32" s="23"/>
      <c r="AE32" s="23"/>
    </row>
    <row r="33" spans="2:31" ht="15.6" hidden="1" customHeight="1">
      <c r="B33" s="27" t="e">
        <f>IF(#REF!=#REF!,B32,B32+1)</f>
        <v>#REF!</v>
      </c>
      <c r="C33" s="159" t="s">
        <v>33</v>
      </c>
      <c r="D33" s="146" t="s">
        <v>48</v>
      </c>
      <c r="E33" s="146" t="s">
        <v>70</v>
      </c>
      <c r="F33" s="146" t="s">
        <v>36</v>
      </c>
      <c r="G33" s="146"/>
      <c r="H33" s="159">
        <v>25</v>
      </c>
      <c r="I33" s="146">
        <v>3</v>
      </c>
      <c r="J33" s="160">
        <v>2020</v>
      </c>
      <c r="K33" s="160" t="s">
        <v>37</v>
      </c>
      <c r="L33" s="160" t="s">
        <v>38</v>
      </c>
      <c r="M33" s="160" t="s">
        <v>38</v>
      </c>
      <c r="N33" s="160" t="s">
        <v>38</v>
      </c>
      <c r="O33" s="160" t="s">
        <v>39</v>
      </c>
      <c r="P33" s="161" t="s">
        <v>38</v>
      </c>
      <c r="Q33" s="160" t="s">
        <v>38</v>
      </c>
      <c r="R33" s="160" t="s">
        <v>38</v>
      </c>
      <c r="S33" s="160" t="s">
        <v>40</v>
      </c>
      <c r="T33" s="146">
        <v>2</v>
      </c>
      <c r="U33" s="146">
        <v>9</v>
      </c>
      <c r="V33" s="160">
        <v>2021</v>
      </c>
      <c r="W33" s="147" t="s">
        <v>41</v>
      </c>
      <c r="X33" s="147" t="s">
        <v>42</v>
      </c>
      <c r="Y33" s="170" t="s">
        <v>41</v>
      </c>
      <c r="Z33" s="147" t="s">
        <v>42</v>
      </c>
      <c r="AA33" s="156" t="s">
        <v>40</v>
      </c>
      <c r="AB33" s="23"/>
      <c r="AC33" s="23"/>
      <c r="AD33" s="23"/>
      <c r="AE33" s="23"/>
    </row>
    <row r="34" spans="2:31" ht="15.6" hidden="1" customHeight="1">
      <c r="B34" s="27" t="e">
        <f>IF(#REF!=#REF!,B33,B33+1)</f>
        <v>#REF!</v>
      </c>
      <c r="C34" s="159" t="s">
        <v>33</v>
      </c>
      <c r="D34" s="146" t="s">
        <v>48</v>
      </c>
      <c r="E34" s="146" t="s">
        <v>71</v>
      </c>
      <c r="F34" s="146" t="s">
        <v>36</v>
      </c>
      <c r="G34" s="146"/>
      <c r="H34" s="159">
        <v>21</v>
      </c>
      <c r="I34" s="146">
        <v>3</v>
      </c>
      <c r="J34" s="160">
        <v>2020</v>
      </c>
      <c r="K34" s="160" t="s">
        <v>37</v>
      </c>
      <c r="L34" s="160" t="s">
        <v>38</v>
      </c>
      <c r="M34" s="160" t="s">
        <v>38</v>
      </c>
      <c r="N34" s="160" t="s">
        <v>38</v>
      </c>
      <c r="O34" s="160" t="s">
        <v>39</v>
      </c>
      <c r="P34" s="161" t="s">
        <v>38</v>
      </c>
      <c r="Q34" s="160" t="s">
        <v>38</v>
      </c>
      <c r="R34" s="160" t="s">
        <v>38</v>
      </c>
      <c r="S34" s="160" t="s">
        <v>40</v>
      </c>
      <c r="T34" s="146">
        <v>1</v>
      </c>
      <c r="U34" s="146">
        <v>2</v>
      </c>
      <c r="V34" s="160">
        <v>2022</v>
      </c>
      <c r="W34" s="147" t="s">
        <v>40</v>
      </c>
      <c r="X34" s="147" t="s">
        <v>72</v>
      </c>
      <c r="Y34" s="170" t="s">
        <v>73</v>
      </c>
      <c r="Z34" s="147" t="s">
        <v>72</v>
      </c>
      <c r="AA34" s="156" t="s">
        <v>40</v>
      </c>
      <c r="AB34" s="23"/>
      <c r="AC34" s="23"/>
      <c r="AD34" s="23"/>
      <c r="AE34" s="23"/>
    </row>
    <row r="35" spans="2:31" ht="15.6" hidden="1" customHeight="1">
      <c r="B35" s="27" t="e">
        <f>IF(#REF!=#REF!,B34,B34+1)</f>
        <v>#REF!</v>
      </c>
      <c r="C35" s="159" t="s">
        <v>33</v>
      </c>
      <c r="D35" s="146" t="s">
        <v>34</v>
      </c>
      <c r="E35" s="146" t="s">
        <v>74</v>
      </c>
      <c r="F35" s="146" t="s">
        <v>36</v>
      </c>
      <c r="G35" s="146"/>
      <c r="H35" s="159">
        <v>4</v>
      </c>
      <c r="I35" s="146">
        <v>4</v>
      </c>
      <c r="J35" s="160">
        <v>2020</v>
      </c>
      <c r="K35" s="160" t="s">
        <v>37</v>
      </c>
      <c r="L35" s="160" t="s">
        <v>38</v>
      </c>
      <c r="M35" s="160" t="s">
        <v>38</v>
      </c>
      <c r="N35" s="160" t="s">
        <v>38</v>
      </c>
      <c r="O35" s="160" t="s">
        <v>39</v>
      </c>
      <c r="P35" s="161" t="s">
        <v>38</v>
      </c>
      <c r="Q35" s="160" t="s">
        <v>38</v>
      </c>
      <c r="R35" s="160" t="s">
        <v>38</v>
      </c>
      <c r="S35" s="160" t="s">
        <v>40</v>
      </c>
      <c r="T35" s="146">
        <v>30</v>
      </c>
      <c r="U35" s="146">
        <v>9</v>
      </c>
      <c r="V35" s="160">
        <v>2021</v>
      </c>
      <c r="W35" s="147" t="s">
        <v>41</v>
      </c>
      <c r="X35" s="147" t="s">
        <v>42</v>
      </c>
      <c r="Y35" s="170" t="s">
        <v>41</v>
      </c>
      <c r="Z35" s="147" t="s">
        <v>42</v>
      </c>
      <c r="AA35" s="156" t="s">
        <v>40</v>
      </c>
      <c r="AB35" s="23"/>
      <c r="AC35" s="23"/>
      <c r="AD35" s="23"/>
      <c r="AE35" s="23"/>
    </row>
    <row r="36" spans="2:31" ht="15.6" hidden="1" customHeight="1">
      <c r="B36" s="27" t="e">
        <f>IF(#REF!=#REF!,B35,B35+1)</f>
        <v>#REF!</v>
      </c>
      <c r="C36" s="159" t="s">
        <v>33</v>
      </c>
      <c r="D36" s="146" t="s">
        <v>34</v>
      </c>
      <c r="E36" s="146" t="s">
        <v>75</v>
      </c>
      <c r="F36" s="146" t="s">
        <v>36</v>
      </c>
      <c r="G36" s="146"/>
      <c r="H36" s="159">
        <v>16</v>
      </c>
      <c r="I36" s="146">
        <v>3</v>
      </c>
      <c r="J36" s="160">
        <v>2020</v>
      </c>
      <c r="K36" s="160" t="s">
        <v>37</v>
      </c>
      <c r="L36" s="160" t="s">
        <v>38</v>
      </c>
      <c r="M36" s="160" t="s">
        <v>38</v>
      </c>
      <c r="N36" s="160" t="s">
        <v>38</v>
      </c>
      <c r="O36" s="160" t="s">
        <v>39</v>
      </c>
      <c r="P36" s="161" t="s">
        <v>38</v>
      </c>
      <c r="Q36" s="160" t="s">
        <v>38</v>
      </c>
      <c r="R36" s="160" t="s">
        <v>38</v>
      </c>
      <c r="S36" s="160" t="s">
        <v>40</v>
      </c>
      <c r="T36" s="146">
        <v>2</v>
      </c>
      <c r="U36" s="146">
        <v>9</v>
      </c>
      <c r="V36" s="160">
        <v>2021</v>
      </c>
      <c r="W36" s="147" t="s">
        <v>76</v>
      </c>
      <c r="X36" s="147" t="s">
        <v>67</v>
      </c>
      <c r="Y36" s="170" t="s">
        <v>76</v>
      </c>
      <c r="Z36" s="147" t="s">
        <v>67</v>
      </c>
      <c r="AA36" s="156" t="s">
        <v>40</v>
      </c>
      <c r="AB36" s="23"/>
      <c r="AC36" s="23"/>
      <c r="AD36" s="23"/>
      <c r="AE36" s="23"/>
    </row>
    <row r="37" spans="2:31" ht="15.6" hidden="1" customHeight="1">
      <c r="B37" s="27" t="e">
        <f>IF(#REF!=#REF!,B36,B36+1)</f>
        <v>#REF!</v>
      </c>
      <c r="C37" s="159" t="s">
        <v>33</v>
      </c>
      <c r="D37" s="146" t="s">
        <v>34</v>
      </c>
      <c r="E37" s="146" t="s">
        <v>77</v>
      </c>
      <c r="F37" s="146" t="s">
        <v>36</v>
      </c>
      <c r="G37" s="146"/>
      <c r="H37" s="159">
        <v>16</v>
      </c>
      <c r="I37" s="146">
        <v>3</v>
      </c>
      <c r="J37" s="160">
        <v>2020</v>
      </c>
      <c r="K37" s="160" t="s">
        <v>37</v>
      </c>
      <c r="L37" s="160" t="s">
        <v>38</v>
      </c>
      <c r="M37" s="160" t="s">
        <v>38</v>
      </c>
      <c r="N37" s="160" t="s">
        <v>38</v>
      </c>
      <c r="O37" s="160" t="s">
        <v>39</v>
      </c>
      <c r="P37" s="161" t="s">
        <v>38</v>
      </c>
      <c r="Q37" s="160" t="s">
        <v>38</v>
      </c>
      <c r="R37" s="160" t="s">
        <v>38</v>
      </c>
      <c r="S37" s="160" t="s">
        <v>40</v>
      </c>
      <c r="T37" s="146">
        <v>30</v>
      </c>
      <c r="U37" s="146">
        <v>9</v>
      </c>
      <c r="V37" s="160">
        <v>2021</v>
      </c>
      <c r="W37" s="147" t="s">
        <v>41</v>
      </c>
      <c r="X37" s="147" t="s">
        <v>42</v>
      </c>
      <c r="Y37" s="170" t="s">
        <v>41</v>
      </c>
      <c r="Z37" s="147" t="s">
        <v>42</v>
      </c>
      <c r="AA37" s="156" t="s">
        <v>40</v>
      </c>
      <c r="AB37" s="23"/>
      <c r="AC37" s="23"/>
      <c r="AD37" s="23"/>
      <c r="AE37" s="23"/>
    </row>
    <row r="38" spans="2:31" ht="15.6" hidden="1" customHeight="1">
      <c r="B38" s="27" t="e">
        <f>IF(#REF!=#REF!,B37,B37+1)</f>
        <v>#REF!</v>
      </c>
      <c r="C38" s="159" t="s">
        <v>33</v>
      </c>
      <c r="D38" s="146" t="s">
        <v>34</v>
      </c>
      <c r="E38" s="146" t="s">
        <v>78</v>
      </c>
      <c r="F38" s="146" t="s">
        <v>36</v>
      </c>
      <c r="G38" s="146"/>
      <c r="H38" s="159">
        <v>16</v>
      </c>
      <c r="I38" s="146">
        <v>3</v>
      </c>
      <c r="J38" s="160">
        <v>2020</v>
      </c>
      <c r="K38" s="160" t="s">
        <v>37</v>
      </c>
      <c r="L38" s="160" t="s">
        <v>38</v>
      </c>
      <c r="M38" s="160" t="s">
        <v>38</v>
      </c>
      <c r="N38" s="160" t="s">
        <v>38</v>
      </c>
      <c r="O38" s="160" t="s">
        <v>39</v>
      </c>
      <c r="P38" s="161" t="s">
        <v>38</v>
      </c>
      <c r="Q38" s="160" t="s">
        <v>38</v>
      </c>
      <c r="R38" s="160" t="s">
        <v>38</v>
      </c>
      <c r="S38" s="160" t="s">
        <v>40</v>
      </c>
      <c r="T38" s="146">
        <v>1</v>
      </c>
      <c r="U38" s="146">
        <v>10</v>
      </c>
      <c r="V38" s="160">
        <v>2021</v>
      </c>
      <c r="W38" s="147" t="s">
        <v>79</v>
      </c>
      <c r="X38" s="147" t="s">
        <v>42</v>
      </c>
      <c r="Y38" s="170" t="s">
        <v>79</v>
      </c>
      <c r="Z38" s="147" t="s">
        <v>42</v>
      </c>
      <c r="AA38" s="156" t="s">
        <v>40</v>
      </c>
      <c r="AB38" s="23"/>
      <c r="AC38" s="23"/>
      <c r="AD38" s="23"/>
      <c r="AE38" s="23"/>
    </row>
    <row r="39" spans="2:31" ht="15.6" hidden="1" customHeight="1">
      <c r="B39" s="27" t="e">
        <f>IF(#REF!=#REF!,B38,B38+1)</f>
        <v>#REF!</v>
      </c>
      <c r="C39" s="159" t="s">
        <v>33</v>
      </c>
      <c r="D39" s="146" t="s">
        <v>48</v>
      </c>
      <c r="E39" s="146" t="s">
        <v>80</v>
      </c>
      <c r="F39" s="146" t="s">
        <v>36</v>
      </c>
      <c r="G39" s="146"/>
      <c r="H39" s="159">
        <v>17</v>
      </c>
      <c r="I39" s="146">
        <v>3</v>
      </c>
      <c r="J39" s="160">
        <v>2020</v>
      </c>
      <c r="K39" s="160" t="s">
        <v>37</v>
      </c>
      <c r="L39" s="160" t="s">
        <v>38</v>
      </c>
      <c r="M39" s="160" t="s">
        <v>38</v>
      </c>
      <c r="N39" s="160" t="s">
        <v>38</v>
      </c>
      <c r="O39" s="160" t="s">
        <v>39</v>
      </c>
      <c r="P39" s="161" t="s">
        <v>38</v>
      </c>
      <c r="Q39" s="160" t="s">
        <v>38</v>
      </c>
      <c r="R39" s="160" t="s">
        <v>38</v>
      </c>
      <c r="S39" s="160" t="s">
        <v>40</v>
      </c>
      <c r="T39" s="146">
        <v>27</v>
      </c>
      <c r="U39" s="146">
        <v>9</v>
      </c>
      <c r="V39" s="160">
        <v>2021</v>
      </c>
      <c r="W39" s="147" t="s">
        <v>81</v>
      </c>
      <c r="X39" s="147" t="s">
        <v>42</v>
      </c>
      <c r="Y39" s="170" t="s">
        <v>81</v>
      </c>
      <c r="Z39" s="147" t="s">
        <v>42</v>
      </c>
      <c r="AA39" s="156" t="s">
        <v>40</v>
      </c>
      <c r="AB39" s="23"/>
      <c r="AC39" s="23"/>
      <c r="AD39" s="23"/>
      <c r="AE39" s="23"/>
    </row>
    <row r="40" spans="2:31" ht="15.6" hidden="1" customHeight="1">
      <c r="B40" s="27" t="e">
        <f>IF(#REF!=#REF!,B39,B39+1)</f>
        <v>#REF!</v>
      </c>
      <c r="C40" s="159" t="s">
        <v>33</v>
      </c>
      <c r="D40" s="146" t="s">
        <v>34</v>
      </c>
      <c r="E40" s="146" t="s">
        <v>82</v>
      </c>
      <c r="F40" s="146" t="s">
        <v>36</v>
      </c>
      <c r="G40" s="146"/>
      <c r="H40" s="159">
        <v>17</v>
      </c>
      <c r="I40" s="146">
        <v>3</v>
      </c>
      <c r="J40" s="160">
        <v>2020</v>
      </c>
      <c r="K40" s="160" t="s">
        <v>37</v>
      </c>
      <c r="L40" s="160" t="s">
        <v>38</v>
      </c>
      <c r="M40" s="160" t="s">
        <v>38</v>
      </c>
      <c r="N40" s="160" t="s">
        <v>38</v>
      </c>
      <c r="O40" s="160" t="s">
        <v>39</v>
      </c>
      <c r="P40" s="161" t="s">
        <v>38</v>
      </c>
      <c r="Q40" s="160" t="s">
        <v>38</v>
      </c>
      <c r="R40" s="160" t="s">
        <v>38</v>
      </c>
      <c r="S40" s="160" t="s">
        <v>40</v>
      </c>
      <c r="T40" s="146">
        <v>27</v>
      </c>
      <c r="U40" s="146">
        <v>9</v>
      </c>
      <c r="V40" s="160">
        <v>2021</v>
      </c>
      <c r="W40" s="147" t="s">
        <v>41</v>
      </c>
      <c r="X40" s="147" t="s">
        <v>42</v>
      </c>
      <c r="Y40" s="170" t="s">
        <v>41</v>
      </c>
      <c r="Z40" s="147" t="s">
        <v>42</v>
      </c>
      <c r="AA40" s="156" t="s">
        <v>40</v>
      </c>
      <c r="AB40" s="23"/>
      <c r="AC40" s="23"/>
      <c r="AD40" s="23"/>
      <c r="AE40" s="23"/>
    </row>
    <row r="41" spans="2:31" ht="15.6" hidden="1" customHeight="1">
      <c r="B41" s="27" t="e">
        <f>IF(#REF!=#REF!,B40,B40+1)</f>
        <v>#REF!</v>
      </c>
      <c r="C41" s="159" t="s">
        <v>33</v>
      </c>
      <c r="D41" s="146" t="s">
        <v>34</v>
      </c>
      <c r="E41" s="146" t="s">
        <v>83</v>
      </c>
      <c r="F41" s="146" t="s">
        <v>36</v>
      </c>
      <c r="G41" s="146"/>
      <c r="H41" s="159">
        <v>10</v>
      </c>
      <c r="I41" s="146">
        <v>9</v>
      </c>
      <c r="J41" s="160">
        <v>2020</v>
      </c>
      <c r="K41" s="160" t="s">
        <v>52</v>
      </c>
      <c r="L41" s="160" t="s">
        <v>38</v>
      </c>
      <c r="M41" s="160" t="s">
        <v>38</v>
      </c>
      <c r="N41" s="160" t="s">
        <v>45</v>
      </c>
      <c r="O41" s="160" t="s">
        <v>39</v>
      </c>
      <c r="P41" s="161" t="s">
        <v>38</v>
      </c>
      <c r="Q41" s="160" t="s">
        <v>45</v>
      </c>
      <c r="R41" s="160" t="s">
        <v>45</v>
      </c>
      <c r="S41" s="160" t="s">
        <v>40</v>
      </c>
      <c r="T41" s="146">
        <v>21</v>
      </c>
      <c r="U41" s="146">
        <v>9</v>
      </c>
      <c r="V41" s="160">
        <v>2020</v>
      </c>
      <c r="W41" s="147" t="s">
        <v>84</v>
      </c>
      <c r="X41" s="147" t="s">
        <v>47</v>
      </c>
      <c r="Y41" s="170" t="s">
        <v>84</v>
      </c>
      <c r="Z41" s="147" t="s">
        <v>47</v>
      </c>
      <c r="AA41" s="156" t="s">
        <v>40</v>
      </c>
      <c r="AB41" s="23"/>
      <c r="AC41" s="23"/>
      <c r="AD41" s="23"/>
      <c r="AE41" s="23"/>
    </row>
    <row r="42" spans="2:31" ht="15.6" hidden="1" customHeight="1">
      <c r="B42" s="27" t="e">
        <f>IF(#REF!=#REF!,B40,B40+1)</f>
        <v>#REF!</v>
      </c>
      <c r="C42" s="159" t="s">
        <v>33</v>
      </c>
      <c r="D42" s="146" t="s">
        <v>48</v>
      </c>
      <c r="E42" s="146" t="s">
        <v>85</v>
      </c>
      <c r="F42" s="146" t="s">
        <v>36</v>
      </c>
      <c r="G42" s="146"/>
      <c r="H42" s="159">
        <v>17</v>
      </c>
      <c r="I42" s="146">
        <v>3</v>
      </c>
      <c r="J42" s="160">
        <v>2020</v>
      </c>
      <c r="K42" s="160" t="s">
        <v>37</v>
      </c>
      <c r="L42" s="160" t="s">
        <v>38</v>
      </c>
      <c r="M42" s="160" t="s">
        <v>38</v>
      </c>
      <c r="N42" s="160" t="s">
        <v>38</v>
      </c>
      <c r="O42" s="160" t="s">
        <v>39</v>
      </c>
      <c r="P42" s="161" t="s">
        <v>38</v>
      </c>
      <c r="Q42" s="160" t="s">
        <v>38</v>
      </c>
      <c r="R42" s="160" t="s">
        <v>38</v>
      </c>
      <c r="S42" s="160" t="s">
        <v>40</v>
      </c>
      <c r="T42" s="146">
        <v>1</v>
      </c>
      <c r="U42" s="146">
        <v>1</v>
      </c>
      <c r="V42" s="160">
        <v>2022</v>
      </c>
      <c r="W42" s="147" t="s">
        <v>40</v>
      </c>
      <c r="X42" s="147" t="s">
        <v>72</v>
      </c>
      <c r="Y42" s="170" t="s">
        <v>86</v>
      </c>
      <c r="Z42" s="147" t="s">
        <v>72</v>
      </c>
      <c r="AA42" s="156" t="s">
        <v>40</v>
      </c>
      <c r="AB42" s="23"/>
      <c r="AC42" s="23"/>
      <c r="AD42" s="23"/>
      <c r="AE42" s="23"/>
    </row>
    <row r="43" spans="2:31" ht="15.6" hidden="1" customHeight="1">
      <c r="B43" s="27" t="e">
        <f>IF(#REF!=#REF!,B42,B42+1)</f>
        <v>#REF!</v>
      </c>
      <c r="C43" s="159" t="s">
        <v>33</v>
      </c>
      <c r="D43" s="146" t="s">
        <v>48</v>
      </c>
      <c r="E43" s="146" t="s">
        <v>87</v>
      </c>
      <c r="F43" s="146" t="s">
        <v>36</v>
      </c>
      <c r="G43" s="146"/>
      <c r="H43" s="159">
        <v>17</v>
      </c>
      <c r="I43" s="146">
        <v>3</v>
      </c>
      <c r="J43" s="160">
        <v>2020</v>
      </c>
      <c r="K43" s="160" t="s">
        <v>37</v>
      </c>
      <c r="L43" s="160" t="s">
        <v>38</v>
      </c>
      <c r="M43" s="160" t="s">
        <v>38</v>
      </c>
      <c r="N43" s="160" t="s">
        <v>38</v>
      </c>
      <c r="O43" s="160" t="s">
        <v>39</v>
      </c>
      <c r="P43" s="161" t="s">
        <v>38</v>
      </c>
      <c r="Q43" s="160" t="s">
        <v>38</v>
      </c>
      <c r="R43" s="160" t="s">
        <v>38</v>
      </c>
      <c r="S43" s="160" t="s">
        <v>40</v>
      </c>
      <c r="T43" s="146">
        <v>7</v>
      </c>
      <c r="U43" s="146">
        <v>10</v>
      </c>
      <c r="V43" s="160">
        <v>2021</v>
      </c>
      <c r="W43" s="147" t="s">
        <v>41</v>
      </c>
      <c r="X43" s="147" t="s">
        <v>42</v>
      </c>
      <c r="Y43" s="170" t="s">
        <v>41</v>
      </c>
      <c r="Z43" s="147" t="s">
        <v>42</v>
      </c>
      <c r="AA43" s="156" t="s">
        <v>40</v>
      </c>
      <c r="AB43" s="23"/>
      <c r="AC43" s="23"/>
      <c r="AD43" s="23"/>
      <c r="AE43" s="23"/>
    </row>
    <row r="44" spans="2:31" ht="15.6" hidden="1" customHeight="1">
      <c r="B44" s="27" t="e">
        <f>IF(#REF!=#REF!,B43,B43+1)</f>
        <v>#REF!</v>
      </c>
      <c r="C44" s="159" t="s">
        <v>33</v>
      </c>
      <c r="D44" s="146" t="s">
        <v>34</v>
      </c>
      <c r="E44" s="146" t="s">
        <v>88</v>
      </c>
      <c r="F44" s="146" t="s">
        <v>36</v>
      </c>
      <c r="G44" s="146"/>
      <c r="H44" s="159">
        <v>17</v>
      </c>
      <c r="I44" s="146">
        <v>3</v>
      </c>
      <c r="J44" s="160">
        <v>2020</v>
      </c>
      <c r="K44" s="160" t="s">
        <v>37</v>
      </c>
      <c r="L44" s="160" t="s">
        <v>38</v>
      </c>
      <c r="M44" s="160" t="s">
        <v>38</v>
      </c>
      <c r="N44" s="160" t="s">
        <v>38</v>
      </c>
      <c r="O44" s="160" t="s">
        <v>39</v>
      </c>
      <c r="P44" s="161" t="s">
        <v>38</v>
      </c>
      <c r="Q44" s="160" t="s">
        <v>38</v>
      </c>
      <c r="R44" s="160" t="s">
        <v>38</v>
      </c>
      <c r="S44" s="160" t="s">
        <v>40</v>
      </c>
      <c r="T44" s="146">
        <v>21</v>
      </c>
      <c r="U44" s="146">
        <v>10</v>
      </c>
      <c r="V44" s="160">
        <v>2021</v>
      </c>
      <c r="W44" s="147" t="s">
        <v>41</v>
      </c>
      <c r="X44" s="147" t="s">
        <v>42</v>
      </c>
      <c r="Y44" s="170" t="s">
        <v>41</v>
      </c>
      <c r="Z44" s="147" t="s">
        <v>42</v>
      </c>
      <c r="AA44" s="156" t="s">
        <v>40</v>
      </c>
      <c r="AB44" s="23"/>
      <c r="AC44" s="23"/>
      <c r="AD44" s="23"/>
      <c r="AE44" s="23"/>
    </row>
    <row r="45" spans="2:31" ht="15.6" hidden="1" customHeight="1">
      <c r="B45" s="27" t="e">
        <f>IF(#REF!=#REF!,B44,B44+1)</f>
        <v>#REF!</v>
      </c>
      <c r="C45" s="159" t="s">
        <v>33</v>
      </c>
      <c r="D45" s="146" t="s">
        <v>34</v>
      </c>
      <c r="E45" s="146" t="s">
        <v>89</v>
      </c>
      <c r="F45" s="146" t="s">
        <v>36</v>
      </c>
      <c r="G45" s="146"/>
      <c r="H45" s="159">
        <v>16</v>
      </c>
      <c r="I45" s="146">
        <v>3</v>
      </c>
      <c r="J45" s="160">
        <v>2020</v>
      </c>
      <c r="K45" s="160" t="s">
        <v>37</v>
      </c>
      <c r="L45" s="160" t="s">
        <v>38</v>
      </c>
      <c r="M45" s="160" t="s">
        <v>38</v>
      </c>
      <c r="N45" s="160" t="s">
        <v>38</v>
      </c>
      <c r="O45" s="160" t="s">
        <v>39</v>
      </c>
      <c r="P45" s="161" t="s">
        <v>38</v>
      </c>
      <c r="Q45" s="160" t="s">
        <v>38</v>
      </c>
      <c r="R45" s="160" t="s">
        <v>38</v>
      </c>
      <c r="S45" s="160" t="s">
        <v>40</v>
      </c>
      <c r="T45" s="146">
        <v>1</v>
      </c>
      <c r="U45" s="146">
        <v>10</v>
      </c>
      <c r="V45" s="160">
        <v>2021</v>
      </c>
      <c r="W45" s="147" t="s">
        <v>40</v>
      </c>
      <c r="X45" s="147" t="s">
        <v>42</v>
      </c>
      <c r="Y45" s="170" t="s">
        <v>40</v>
      </c>
      <c r="Z45" s="147" t="s">
        <v>42</v>
      </c>
      <c r="AA45" s="156" t="s">
        <v>40</v>
      </c>
      <c r="AB45" s="23"/>
      <c r="AC45" s="23"/>
      <c r="AD45" s="23"/>
      <c r="AE45" s="23"/>
    </row>
    <row r="46" spans="2:31" ht="15.6" hidden="1" customHeight="1">
      <c r="B46" s="27" t="e">
        <f>IF(#REF!=#REF!,B45,B45+1)</f>
        <v>#REF!</v>
      </c>
      <c r="C46" s="159" t="s">
        <v>33</v>
      </c>
      <c r="D46" s="146" t="s">
        <v>34</v>
      </c>
      <c r="E46" s="146" t="s">
        <v>90</v>
      </c>
      <c r="F46" s="146" t="s">
        <v>36</v>
      </c>
      <c r="G46" s="146"/>
      <c r="H46" s="159">
        <v>16</v>
      </c>
      <c r="I46" s="146">
        <v>3</v>
      </c>
      <c r="J46" s="160">
        <v>2020</v>
      </c>
      <c r="K46" s="160" t="s">
        <v>37</v>
      </c>
      <c r="L46" s="160" t="s">
        <v>38</v>
      </c>
      <c r="M46" s="160" t="s">
        <v>38</v>
      </c>
      <c r="N46" s="160" t="s">
        <v>38</v>
      </c>
      <c r="O46" s="160" t="s">
        <v>39</v>
      </c>
      <c r="P46" s="161" t="s">
        <v>38</v>
      </c>
      <c r="Q46" s="160" t="s">
        <v>38</v>
      </c>
      <c r="R46" s="160" t="s">
        <v>38</v>
      </c>
      <c r="S46" s="160" t="s">
        <v>40</v>
      </c>
      <c r="T46" s="146">
        <v>19</v>
      </c>
      <c r="U46" s="146">
        <v>10</v>
      </c>
      <c r="V46" s="160">
        <v>2021</v>
      </c>
      <c r="W46" s="147" t="s">
        <v>41</v>
      </c>
      <c r="X46" s="147" t="s">
        <v>42</v>
      </c>
      <c r="Y46" s="170" t="s">
        <v>41</v>
      </c>
      <c r="Z46" s="147" t="s">
        <v>42</v>
      </c>
      <c r="AA46" s="156" t="s">
        <v>40</v>
      </c>
      <c r="AB46" s="23"/>
      <c r="AC46" s="23"/>
      <c r="AD46" s="23"/>
      <c r="AE46" s="23"/>
    </row>
    <row r="47" spans="2:31" ht="15.6" hidden="1" customHeight="1">
      <c r="B47" s="27" t="e">
        <f>IF(#REF!=#REF!,B46,B46+1)</f>
        <v>#REF!</v>
      </c>
      <c r="C47" s="159" t="s">
        <v>33</v>
      </c>
      <c r="D47" s="146" t="s">
        <v>34</v>
      </c>
      <c r="E47" s="146" t="s">
        <v>90</v>
      </c>
      <c r="F47" s="146" t="s">
        <v>36</v>
      </c>
      <c r="G47" s="146"/>
      <c r="H47" s="159">
        <v>8</v>
      </c>
      <c r="I47" s="146">
        <v>9</v>
      </c>
      <c r="J47" s="160">
        <v>2020</v>
      </c>
      <c r="K47" s="160" t="s">
        <v>44</v>
      </c>
      <c r="L47" s="160" t="s">
        <v>38</v>
      </c>
      <c r="M47" s="160" t="s">
        <v>45</v>
      </c>
      <c r="N47" s="160" t="s">
        <v>45</v>
      </c>
      <c r="O47" s="160" t="s">
        <v>39</v>
      </c>
      <c r="P47" s="161" t="s">
        <v>38</v>
      </c>
      <c r="Q47" s="160" t="s">
        <v>38</v>
      </c>
      <c r="R47" s="160" t="s">
        <v>38</v>
      </c>
      <c r="S47" s="160" t="s">
        <v>40</v>
      </c>
      <c r="T47" s="146">
        <v>12</v>
      </c>
      <c r="U47" s="146">
        <v>9</v>
      </c>
      <c r="V47" s="160">
        <v>2020</v>
      </c>
      <c r="W47" s="147" t="s">
        <v>91</v>
      </c>
      <c r="X47" s="147" t="s">
        <v>92</v>
      </c>
      <c r="Y47" s="170" t="s">
        <v>91</v>
      </c>
      <c r="Z47" s="147" t="s">
        <v>92</v>
      </c>
      <c r="AA47" s="156" t="s">
        <v>40</v>
      </c>
      <c r="AB47" s="23"/>
      <c r="AC47" s="23"/>
      <c r="AD47" s="23"/>
      <c r="AE47" s="23"/>
    </row>
    <row r="48" spans="2:31" ht="15.6" hidden="1" customHeight="1">
      <c r="B48" s="27" t="e">
        <f>IF(#REF!=#REF!,B46,B46+1)</f>
        <v>#REF!</v>
      </c>
      <c r="C48" s="159" t="s">
        <v>33</v>
      </c>
      <c r="D48" s="146" t="s">
        <v>48</v>
      </c>
      <c r="E48" s="146" t="s">
        <v>93</v>
      </c>
      <c r="F48" s="146" t="s">
        <v>36</v>
      </c>
      <c r="G48" s="146"/>
      <c r="H48" s="159">
        <v>23</v>
      </c>
      <c r="I48" s="146">
        <v>3</v>
      </c>
      <c r="J48" s="160">
        <v>2020</v>
      </c>
      <c r="K48" s="160" t="s">
        <v>37</v>
      </c>
      <c r="L48" s="160" t="s">
        <v>38</v>
      </c>
      <c r="M48" s="160" t="s">
        <v>38</v>
      </c>
      <c r="N48" s="160" t="s">
        <v>38</v>
      </c>
      <c r="O48" s="160" t="s">
        <v>39</v>
      </c>
      <c r="P48" s="161" t="s">
        <v>38</v>
      </c>
      <c r="Q48" s="160" t="s">
        <v>38</v>
      </c>
      <c r="R48" s="160" t="s">
        <v>38</v>
      </c>
      <c r="S48" s="160" t="s">
        <v>40</v>
      </c>
      <c r="T48" s="146">
        <v>27</v>
      </c>
      <c r="U48" s="146">
        <v>9</v>
      </c>
      <c r="V48" s="160">
        <v>2021</v>
      </c>
      <c r="W48" s="147" t="s">
        <v>41</v>
      </c>
      <c r="X48" s="147" t="s">
        <v>42</v>
      </c>
      <c r="Y48" s="170" t="s">
        <v>41</v>
      </c>
      <c r="Z48" s="147" t="s">
        <v>42</v>
      </c>
      <c r="AA48" s="156" t="s">
        <v>40</v>
      </c>
      <c r="AB48" s="23"/>
      <c r="AC48" s="23"/>
      <c r="AD48" s="23"/>
      <c r="AE48" s="23"/>
    </row>
    <row r="49" spans="2:31" ht="15.6" hidden="1" customHeight="1">
      <c r="B49" s="27" t="e">
        <f>IF(#REF!=#REF!,B48,B48+1)</f>
        <v>#REF!</v>
      </c>
      <c r="C49" s="159" t="s">
        <v>33</v>
      </c>
      <c r="D49" s="146" t="s">
        <v>34</v>
      </c>
      <c r="E49" s="146" t="s">
        <v>94</v>
      </c>
      <c r="F49" s="146" t="s">
        <v>36</v>
      </c>
      <c r="G49" s="146"/>
      <c r="H49" s="159">
        <v>18</v>
      </c>
      <c r="I49" s="146">
        <v>3</v>
      </c>
      <c r="J49" s="160">
        <v>2020</v>
      </c>
      <c r="K49" s="160" t="s">
        <v>37</v>
      </c>
      <c r="L49" s="160" t="s">
        <v>38</v>
      </c>
      <c r="M49" s="160" t="s">
        <v>38</v>
      </c>
      <c r="N49" s="160" t="s">
        <v>38</v>
      </c>
      <c r="O49" s="160" t="s">
        <v>39</v>
      </c>
      <c r="P49" s="161" t="s">
        <v>38</v>
      </c>
      <c r="Q49" s="160" t="s">
        <v>38</v>
      </c>
      <c r="R49" s="160" t="s">
        <v>38</v>
      </c>
      <c r="S49" s="160" t="s">
        <v>40</v>
      </c>
      <c r="T49" s="146">
        <v>29</v>
      </c>
      <c r="U49" s="146">
        <v>9</v>
      </c>
      <c r="V49" s="160">
        <v>2021</v>
      </c>
      <c r="W49" s="147" t="s">
        <v>41</v>
      </c>
      <c r="X49" s="147" t="s">
        <v>42</v>
      </c>
      <c r="Y49" s="170" t="s">
        <v>41</v>
      </c>
      <c r="Z49" s="147" t="s">
        <v>42</v>
      </c>
      <c r="AA49" s="156" t="s">
        <v>40</v>
      </c>
      <c r="AB49" s="23"/>
      <c r="AC49" s="23"/>
      <c r="AD49" s="23"/>
      <c r="AE49" s="23"/>
    </row>
    <row r="50" spans="2:31" ht="15.6" hidden="1" customHeight="1">
      <c r="B50" s="27" t="e">
        <f>IF(#REF!=#REF!,B49,B49+1)</f>
        <v>#REF!</v>
      </c>
      <c r="C50" s="159" t="s">
        <v>33</v>
      </c>
      <c r="D50" s="146" t="s">
        <v>34</v>
      </c>
      <c r="E50" s="146" t="s">
        <v>95</v>
      </c>
      <c r="F50" s="146" t="s">
        <v>36</v>
      </c>
      <c r="G50" s="146"/>
      <c r="H50" s="159">
        <v>22</v>
      </c>
      <c r="I50" s="146">
        <v>3</v>
      </c>
      <c r="J50" s="160">
        <v>2020</v>
      </c>
      <c r="K50" s="160" t="s">
        <v>37</v>
      </c>
      <c r="L50" s="160" t="s">
        <v>38</v>
      </c>
      <c r="M50" s="160" t="s">
        <v>38</v>
      </c>
      <c r="N50" s="160" t="s">
        <v>38</v>
      </c>
      <c r="O50" s="160" t="s">
        <v>39</v>
      </c>
      <c r="P50" s="161" t="s">
        <v>38</v>
      </c>
      <c r="Q50" s="160" t="s">
        <v>38</v>
      </c>
      <c r="R50" s="160" t="s">
        <v>38</v>
      </c>
      <c r="S50" s="160" t="s">
        <v>40</v>
      </c>
      <c r="T50" s="146">
        <v>27</v>
      </c>
      <c r="U50" s="146">
        <v>9</v>
      </c>
      <c r="V50" s="160">
        <v>2021</v>
      </c>
      <c r="W50" s="147" t="s">
        <v>41</v>
      </c>
      <c r="X50" s="147" t="s">
        <v>42</v>
      </c>
      <c r="Y50" s="170" t="s">
        <v>41</v>
      </c>
      <c r="Z50" s="147" t="s">
        <v>42</v>
      </c>
      <c r="AA50" s="156" t="s">
        <v>40</v>
      </c>
      <c r="AB50" s="23"/>
      <c r="AC50" s="23"/>
      <c r="AD50" s="23"/>
      <c r="AE50" s="23"/>
    </row>
    <row r="51" spans="2:31" ht="15.6" hidden="1" customHeight="1">
      <c r="B51" s="27" t="e">
        <f>IF(#REF!=#REF!,B50,B50+1)</f>
        <v>#REF!</v>
      </c>
      <c r="C51" s="159" t="s">
        <v>33</v>
      </c>
      <c r="D51" s="146" t="s">
        <v>48</v>
      </c>
      <c r="E51" s="146" t="s">
        <v>96</v>
      </c>
      <c r="F51" s="146" t="s">
        <v>36</v>
      </c>
      <c r="G51" s="146"/>
      <c r="H51" s="159">
        <v>17</v>
      </c>
      <c r="I51" s="146">
        <v>3</v>
      </c>
      <c r="J51" s="160">
        <v>2020</v>
      </c>
      <c r="K51" s="160" t="s">
        <v>37</v>
      </c>
      <c r="L51" s="160" t="s">
        <v>38</v>
      </c>
      <c r="M51" s="160" t="s">
        <v>38</v>
      </c>
      <c r="N51" s="160" t="s">
        <v>38</v>
      </c>
      <c r="O51" s="160" t="s">
        <v>39</v>
      </c>
      <c r="P51" s="161" t="s">
        <v>38</v>
      </c>
      <c r="Q51" s="160" t="s">
        <v>38</v>
      </c>
      <c r="R51" s="160" t="s">
        <v>38</v>
      </c>
      <c r="S51" s="160" t="s">
        <v>40</v>
      </c>
      <c r="T51" s="146">
        <v>4</v>
      </c>
      <c r="U51" s="146">
        <v>10</v>
      </c>
      <c r="V51" s="160">
        <v>2021</v>
      </c>
      <c r="W51" s="147" t="s">
        <v>41</v>
      </c>
      <c r="X51" s="147" t="s">
        <v>42</v>
      </c>
      <c r="Y51" s="170" t="s">
        <v>41</v>
      </c>
      <c r="Z51" s="147" t="s">
        <v>42</v>
      </c>
      <c r="AA51" s="156" t="s">
        <v>40</v>
      </c>
      <c r="AB51" s="23"/>
      <c r="AC51" s="23"/>
      <c r="AD51" s="23"/>
      <c r="AE51" s="23"/>
    </row>
    <row r="52" spans="2:31" ht="15.6" hidden="1" customHeight="1">
      <c r="B52" s="27" t="e">
        <f>IF(#REF!=#REF!,B51,B51+1)</f>
        <v>#REF!</v>
      </c>
      <c r="C52" s="159" t="s">
        <v>33</v>
      </c>
      <c r="D52" s="146" t="s">
        <v>48</v>
      </c>
      <c r="E52" s="146" t="s">
        <v>97</v>
      </c>
      <c r="F52" s="146" t="s">
        <v>36</v>
      </c>
      <c r="G52" s="146"/>
      <c r="H52" s="159">
        <v>17</v>
      </c>
      <c r="I52" s="146">
        <v>3</v>
      </c>
      <c r="J52" s="160">
        <v>2020</v>
      </c>
      <c r="K52" s="160" t="s">
        <v>37</v>
      </c>
      <c r="L52" s="160" t="s">
        <v>38</v>
      </c>
      <c r="M52" s="160" t="s">
        <v>38</v>
      </c>
      <c r="N52" s="160" t="s">
        <v>38</v>
      </c>
      <c r="O52" s="160" t="s">
        <v>39</v>
      </c>
      <c r="P52" s="161" t="s">
        <v>38</v>
      </c>
      <c r="Q52" s="160" t="s">
        <v>38</v>
      </c>
      <c r="R52" s="160" t="s">
        <v>38</v>
      </c>
      <c r="S52" s="160" t="s">
        <v>40</v>
      </c>
      <c r="T52" s="146">
        <v>14</v>
      </c>
      <c r="U52" s="146">
        <v>9</v>
      </c>
      <c r="V52" s="160">
        <v>2020</v>
      </c>
      <c r="W52" s="147" t="s">
        <v>98</v>
      </c>
      <c r="X52" s="147" t="s">
        <v>67</v>
      </c>
      <c r="Y52" s="170" t="s">
        <v>98</v>
      </c>
      <c r="Z52" s="147" t="s">
        <v>67</v>
      </c>
      <c r="AA52" s="156" t="s">
        <v>40</v>
      </c>
      <c r="AB52" s="23"/>
      <c r="AC52" s="23"/>
      <c r="AD52" s="23"/>
      <c r="AE52" s="23"/>
    </row>
    <row r="53" spans="2:31" ht="15.6" hidden="1" customHeight="1">
      <c r="B53" s="27" t="e">
        <f>IF(#REF!=#REF!,B52,B52+1)</f>
        <v>#REF!</v>
      </c>
      <c r="C53" s="159" t="s">
        <v>33</v>
      </c>
      <c r="D53" s="146" t="s">
        <v>48</v>
      </c>
      <c r="E53" s="146" t="s">
        <v>99</v>
      </c>
      <c r="F53" s="146" t="s">
        <v>36</v>
      </c>
      <c r="G53" s="146"/>
      <c r="H53" s="159">
        <v>3</v>
      </c>
      <c r="I53" s="146">
        <v>4</v>
      </c>
      <c r="J53" s="160">
        <v>2020</v>
      </c>
      <c r="K53" s="160" t="s">
        <v>37</v>
      </c>
      <c r="L53" s="160" t="s">
        <v>38</v>
      </c>
      <c r="M53" s="160" t="s">
        <v>38</v>
      </c>
      <c r="N53" s="160" t="s">
        <v>38</v>
      </c>
      <c r="O53" s="160" t="s">
        <v>39</v>
      </c>
      <c r="P53" s="161" t="s">
        <v>38</v>
      </c>
      <c r="Q53" s="160" t="s">
        <v>38</v>
      </c>
      <c r="R53" s="160" t="s">
        <v>38</v>
      </c>
      <c r="S53" s="160" t="s">
        <v>40</v>
      </c>
      <c r="T53" s="146">
        <v>6</v>
      </c>
      <c r="U53" s="146">
        <v>9</v>
      </c>
      <c r="V53" s="160">
        <v>2021</v>
      </c>
      <c r="W53" s="147" t="s">
        <v>41</v>
      </c>
      <c r="X53" s="147" t="s">
        <v>42</v>
      </c>
      <c r="Y53" s="170" t="s">
        <v>41</v>
      </c>
      <c r="Z53" s="147" t="s">
        <v>42</v>
      </c>
      <c r="AA53" s="156" t="s">
        <v>40</v>
      </c>
      <c r="AB53" s="23"/>
      <c r="AC53" s="23"/>
      <c r="AD53" s="23"/>
      <c r="AE53" s="23"/>
    </row>
    <row r="54" spans="2:31" ht="15.6" hidden="1" customHeight="1">
      <c r="B54" s="27" t="e">
        <f>IF(#REF!=#REF!,B53,B53+1)</f>
        <v>#REF!</v>
      </c>
      <c r="C54" s="159" t="s">
        <v>33</v>
      </c>
      <c r="D54" s="146" t="s">
        <v>34</v>
      </c>
      <c r="E54" s="146" t="s">
        <v>100</v>
      </c>
      <c r="F54" s="146" t="s">
        <v>36</v>
      </c>
      <c r="G54" s="146"/>
      <c r="H54" s="159">
        <v>17</v>
      </c>
      <c r="I54" s="146">
        <v>3</v>
      </c>
      <c r="J54" s="160">
        <v>2020</v>
      </c>
      <c r="K54" s="160" t="s">
        <v>37</v>
      </c>
      <c r="L54" s="160" t="s">
        <v>38</v>
      </c>
      <c r="M54" s="160" t="s">
        <v>38</v>
      </c>
      <c r="N54" s="160" t="s">
        <v>38</v>
      </c>
      <c r="O54" s="160" t="s">
        <v>39</v>
      </c>
      <c r="P54" s="161" t="s">
        <v>38</v>
      </c>
      <c r="Q54" s="160" t="s">
        <v>38</v>
      </c>
      <c r="R54" s="160" t="s">
        <v>38</v>
      </c>
      <c r="S54" s="160" t="s">
        <v>40</v>
      </c>
      <c r="T54" s="146">
        <v>27</v>
      </c>
      <c r="U54" s="146">
        <v>9</v>
      </c>
      <c r="V54" s="160">
        <v>2021</v>
      </c>
      <c r="W54" s="147" t="s">
        <v>41</v>
      </c>
      <c r="X54" s="147" t="s">
        <v>42</v>
      </c>
      <c r="Y54" s="170" t="s">
        <v>41</v>
      </c>
      <c r="Z54" s="147" t="s">
        <v>42</v>
      </c>
      <c r="AA54" s="156" t="s">
        <v>40</v>
      </c>
      <c r="AB54" s="23"/>
      <c r="AC54" s="23"/>
      <c r="AD54" s="23"/>
      <c r="AE54" s="23"/>
    </row>
    <row r="55" spans="2:31" ht="15.6" hidden="1" customHeight="1">
      <c r="B55" s="27" t="e">
        <f>IF(#REF!=#REF!,B54,B54+1)</f>
        <v>#REF!</v>
      </c>
      <c r="C55" s="159" t="s">
        <v>33</v>
      </c>
      <c r="D55" s="146" t="s">
        <v>48</v>
      </c>
      <c r="E55" s="146" t="s">
        <v>101</v>
      </c>
      <c r="F55" s="146" t="s">
        <v>36</v>
      </c>
      <c r="G55" s="146"/>
      <c r="H55" s="159">
        <v>30</v>
      </c>
      <c r="I55" s="146">
        <v>3</v>
      </c>
      <c r="J55" s="160">
        <v>2020</v>
      </c>
      <c r="K55" s="160" t="s">
        <v>37</v>
      </c>
      <c r="L55" s="160" t="s">
        <v>38</v>
      </c>
      <c r="M55" s="160" t="s">
        <v>38</v>
      </c>
      <c r="N55" s="160" t="s">
        <v>38</v>
      </c>
      <c r="O55" s="160" t="s">
        <v>39</v>
      </c>
      <c r="P55" s="161" t="s">
        <v>38</v>
      </c>
      <c r="Q55" s="160" t="s">
        <v>38</v>
      </c>
      <c r="R55" s="160" t="s">
        <v>38</v>
      </c>
      <c r="S55" s="160" t="s">
        <v>40</v>
      </c>
      <c r="T55" s="146">
        <v>28</v>
      </c>
      <c r="U55" s="146">
        <v>9</v>
      </c>
      <c r="V55" s="160">
        <v>2021</v>
      </c>
      <c r="W55" s="147" t="s">
        <v>41</v>
      </c>
      <c r="X55" s="147" t="s">
        <v>42</v>
      </c>
      <c r="Y55" s="170" t="s">
        <v>41</v>
      </c>
      <c r="Z55" s="147" t="s">
        <v>42</v>
      </c>
      <c r="AA55" s="156" t="s">
        <v>40</v>
      </c>
      <c r="AB55" s="23"/>
      <c r="AC55" s="23"/>
      <c r="AD55" s="23"/>
      <c r="AE55" s="23"/>
    </row>
    <row r="56" spans="2:31" ht="15.6" hidden="1" customHeight="1">
      <c r="B56" s="27" t="e">
        <f>IF(#REF!=#REF!,B55,B55+1)</f>
        <v>#REF!</v>
      </c>
      <c r="C56" s="159" t="s">
        <v>33</v>
      </c>
      <c r="D56" s="146" t="s">
        <v>34</v>
      </c>
      <c r="E56" s="146" t="s">
        <v>102</v>
      </c>
      <c r="F56" s="146" t="s">
        <v>36</v>
      </c>
      <c r="G56" s="146"/>
      <c r="H56" s="159">
        <v>17</v>
      </c>
      <c r="I56" s="146">
        <v>3</v>
      </c>
      <c r="J56" s="160">
        <v>2020</v>
      </c>
      <c r="K56" s="160" t="s">
        <v>37</v>
      </c>
      <c r="L56" s="160" t="s">
        <v>38</v>
      </c>
      <c r="M56" s="160" t="s">
        <v>38</v>
      </c>
      <c r="N56" s="160" t="s">
        <v>38</v>
      </c>
      <c r="O56" s="160" t="s">
        <v>39</v>
      </c>
      <c r="P56" s="161" t="s">
        <v>38</v>
      </c>
      <c r="Q56" s="160" t="s">
        <v>38</v>
      </c>
      <c r="R56" s="160" t="s">
        <v>38</v>
      </c>
      <c r="S56" s="160" t="s">
        <v>40</v>
      </c>
      <c r="T56" s="146">
        <v>1</v>
      </c>
      <c r="U56" s="146">
        <v>10</v>
      </c>
      <c r="V56" s="160">
        <v>2021</v>
      </c>
      <c r="W56" s="147" t="s">
        <v>40</v>
      </c>
      <c r="X56" s="147" t="s">
        <v>42</v>
      </c>
      <c r="Y56" s="170" t="s">
        <v>79</v>
      </c>
      <c r="Z56" s="147" t="s">
        <v>42</v>
      </c>
      <c r="AA56" s="156" t="s">
        <v>40</v>
      </c>
      <c r="AB56" s="23"/>
      <c r="AC56" s="23"/>
      <c r="AD56" s="23"/>
      <c r="AE56" s="23"/>
    </row>
    <row r="57" spans="2:31" ht="15.6" hidden="1" customHeight="1">
      <c r="B57" s="27" t="e">
        <f>IF(#REF!=#REF!,B56,B56+1)</f>
        <v>#REF!</v>
      </c>
      <c r="C57" s="159" t="s">
        <v>33</v>
      </c>
      <c r="D57" s="146" t="s">
        <v>34</v>
      </c>
      <c r="E57" s="146" t="s">
        <v>103</v>
      </c>
      <c r="F57" s="146" t="s">
        <v>36</v>
      </c>
      <c r="G57" s="146"/>
      <c r="H57" s="159">
        <v>19</v>
      </c>
      <c r="I57" s="146">
        <v>3</v>
      </c>
      <c r="J57" s="160">
        <v>2020</v>
      </c>
      <c r="K57" s="160" t="s">
        <v>37</v>
      </c>
      <c r="L57" s="160" t="s">
        <v>38</v>
      </c>
      <c r="M57" s="160" t="s">
        <v>38</v>
      </c>
      <c r="N57" s="160" t="s">
        <v>38</v>
      </c>
      <c r="O57" s="160" t="s">
        <v>39</v>
      </c>
      <c r="P57" s="161" t="s">
        <v>38</v>
      </c>
      <c r="Q57" s="160" t="s">
        <v>38</v>
      </c>
      <c r="R57" s="160" t="s">
        <v>38</v>
      </c>
      <c r="S57" s="160" t="s">
        <v>40</v>
      </c>
      <c r="T57" s="146">
        <v>30</v>
      </c>
      <c r="U57" s="146">
        <v>9</v>
      </c>
      <c r="V57" s="160">
        <v>2021</v>
      </c>
      <c r="W57" s="147" t="s">
        <v>41</v>
      </c>
      <c r="X57" s="147" t="s">
        <v>42</v>
      </c>
      <c r="Y57" s="170" t="s">
        <v>41</v>
      </c>
      <c r="Z57" s="147" t="s">
        <v>42</v>
      </c>
      <c r="AA57" s="156" t="s">
        <v>40</v>
      </c>
      <c r="AB57" s="23"/>
      <c r="AC57" s="23"/>
      <c r="AD57" s="23"/>
      <c r="AE57" s="23"/>
    </row>
    <row r="58" spans="2:31" ht="15.6" hidden="1" customHeight="1">
      <c r="B58" s="27" t="e">
        <f>IF(#REF!=#REF!,B57,B57+1)</f>
        <v>#REF!</v>
      </c>
      <c r="C58" s="159" t="s">
        <v>33</v>
      </c>
      <c r="D58" s="146" t="s">
        <v>34</v>
      </c>
      <c r="E58" s="146" t="s">
        <v>103</v>
      </c>
      <c r="F58" s="146" t="s">
        <v>36</v>
      </c>
      <c r="G58" s="146"/>
      <c r="H58" s="159">
        <v>26</v>
      </c>
      <c r="I58" s="146">
        <v>9</v>
      </c>
      <c r="J58" s="160">
        <v>2020</v>
      </c>
      <c r="K58" s="160" t="s">
        <v>52</v>
      </c>
      <c r="L58" s="160" t="s">
        <v>38</v>
      </c>
      <c r="M58" s="160" t="s">
        <v>38</v>
      </c>
      <c r="N58" s="160" t="s">
        <v>38</v>
      </c>
      <c r="O58" s="160" t="s">
        <v>39</v>
      </c>
      <c r="P58" s="161" t="s">
        <v>38</v>
      </c>
      <c r="Q58" s="160" t="s">
        <v>38</v>
      </c>
      <c r="R58" s="160" t="s">
        <v>45</v>
      </c>
      <c r="S58" s="160" t="s">
        <v>40</v>
      </c>
      <c r="T58" s="146">
        <v>3</v>
      </c>
      <c r="U58" s="146">
        <v>10</v>
      </c>
      <c r="V58" s="160">
        <v>2020</v>
      </c>
      <c r="W58" s="147" t="s">
        <v>104</v>
      </c>
      <c r="X58" s="147" t="s">
        <v>47</v>
      </c>
      <c r="Y58" s="170" t="s">
        <v>104</v>
      </c>
      <c r="Z58" s="147" t="s">
        <v>47</v>
      </c>
      <c r="AA58" s="156" t="s">
        <v>40</v>
      </c>
      <c r="AB58" s="23"/>
      <c r="AC58" s="23"/>
      <c r="AD58" s="23"/>
      <c r="AE58" s="23"/>
    </row>
    <row r="59" spans="2:31" ht="15.6" hidden="1" customHeight="1">
      <c r="B59" s="27" t="e">
        <f>IF(#REF!=#REF!,B57,B57+1)</f>
        <v>#REF!</v>
      </c>
      <c r="C59" s="159" t="s">
        <v>33</v>
      </c>
      <c r="D59" s="146" t="s">
        <v>34</v>
      </c>
      <c r="E59" s="146" t="s">
        <v>105</v>
      </c>
      <c r="F59" s="146" t="s">
        <v>36</v>
      </c>
      <c r="G59" s="146"/>
      <c r="H59" s="159">
        <v>18</v>
      </c>
      <c r="I59" s="146">
        <v>3</v>
      </c>
      <c r="J59" s="160">
        <v>2020</v>
      </c>
      <c r="K59" s="160" t="s">
        <v>37</v>
      </c>
      <c r="L59" s="160" t="s">
        <v>38</v>
      </c>
      <c r="M59" s="160" t="s">
        <v>38</v>
      </c>
      <c r="N59" s="160" t="s">
        <v>38</v>
      </c>
      <c r="O59" s="160" t="s">
        <v>39</v>
      </c>
      <c r="P59" s="161" t="s">
        <v>38</v>
      </c>
      <c r="Q59" s="160" t="s">
        <v>38</v>
      </c>
      <c r="R59" s="160" t="s">
        <v>38</v>
      </c>
      <c r="S59" s="160" t="s">
        <v>40</v>
      </c>
      <c r="T59" s="146">
        <v>4</v>
      </c>
      <c r="U59" s="146">
        <v>10</v>
      </c>
      <c r="V59" s="160">
        <v>2021</v>
      </c>
      <c r="W59" s="147" t="s">
        <v>41</v>
      </c>
      <c r="X59" s="147" t="s">
        <v>42</v>
      </c>
      <c r="Y59" s="170" t="s">
        <v>41</v>
      </c>
      <c r="Z59" s="147" t="s">
        <v>42</v>
      </c>
      <c r="AA59" s="156" t="s">
        <v>40</v>
      </c>
      <c r="AB59" s="23"/>
      <c r="AC59" s="23"/>
      <c r="AD59" s="23"/>
      <c r="AE59" s="23"/>
    </row>
    <row r="60" spans="2:31" ht="15.6" hidden="1" customHeight="1">
      <c r="B60" s="27" t="e">
        <f>IF(#REF!=#REF!,B58,B58+1)</f>
        <v>#REF!</v>
      </c>
      <c r="C60" s="159" t="s">
        <v>33</v>
      </c>
      <c r="D60" s="146" t="s">
        <v>34</v>
      </c>
      <c r="E60" s="146" t="s">
        <v>105</v>
      </c>
      <c r="F60" s="146" t="s">
        <v>36</v>
      </c>
      <c r="G60" s="146"/>
      <c r="H60" s="159">
        <v>28</v>
      </c>
      <c r="I60" s="146">
        <v>10</v>
      </c>
      <c r="J60" s="160">
        <v>2020</v>
      </c>
      <c r="K60" s="160" t="s">
        <v>52</v>
      </c>
      <c r="L60" s="160" t="s">
        <v>38</v>
      </c>
      <c r="M60" s="160" t="s">
        <v>45</v>
      </c>
      <c r="N60" s="160" t="s">
        <v>38</v>
      </c>
      <c r="O60" s="160" t="s">
        <v>39</v>
      </c>
      <c r="P60" s="161" t="s">
        <v>38</v>
      </c>
      <c r="Q60" s="160" t="s">
        <v>38</v>
      </c>
      <c r="R60" s="160" t="s">
        <v>45</v>
      </c>
      <c r="S60" s="160" t="s">
        <v>40</v>
      </c>
      <c r="T60" s="146">
        <v>10</v>
      </c>
      <c r="U60" s="146">
        <v>11</v>
      </c>
      <c r="V60" s="160">
        <v>2020</v>
      </c>
      <c r="W60" s="147" t="s">
        <v>106</v>
      </c>
      <c r="X60" s="147" t="s">
        <v>47</v>
      </c>
      <c r="Y60" s="170" t="s">
        <v>106</v>
      </c>
      <c r="Z60" s="147" t="s">
        <v>47</v>
      </c>
      <c r="AA60" s="156" t="s">
        <v>40</v>
      </c>
      <c r="AB60" s="23"/>
      <c r="AC60" s="23"/>
      <c r="AD60" s="23"/>
      <c r="AE60" s="23"/>
    </row>
    <row r="61" spans="2:31" ht="15.6" hidden="1" customHeight="1">
      <c r="B61" s="27" t="e">
        <f>IF(#REF!=#REF!,B59,B59+1)</f>
        <v>#REF!</v>
      </c>
      <c r="C61" s="159" t="s">
        <v>33</v>
      </c>
      <c r="D61" s="146" t="s">
        <v>34</v>
      </c>
      <c r="E61" s="146" t="s">
        <v>107</v>
      </c>
      <c r="F61" s="146" t="s">
        <v>36</v>
      </c>
      <c r="G61" s="146"/>
      <c r="H61" s="159">
        <v>28</v>
      </c>
      <c r="I61" s="146">
        <v>4</v>
      </c>
      <c r="J61" s="160">
        <v>2020</v>
      </c>
      <c r="K61" s="160" t="s">
        <v>37</v>
      </c>
      <c r="L61" s="160" t="s">
        <v>38</v>
      </c>
      <c r="M61" s="160" t="s">
        <v>38</v>
      </c>
      <c r="N61" s="160" t="s">
        <v>38</v>
      </c>
      <c r="O61" s="160" t="s">
        <v>39</v>
      </c>
      <c r="P61" s="161" t="s">
        <v>38</v>
      </c>
      <c r="Q61" s="160" t="s">
        <v>38</v>
      </c>
      <c r="R61" s="160" t="s">
        <v>38</v>
      </c>
      <c r="S61" s="160" t="s">
        <v>40</v>
      </c>
      <c r="T61" s="146">
        <v>4</v>
      </c>
      <c r="U61" s="146">
        <v>10</v>
      </c>
      <c r="V61" s="160">
        <v>2021</v>
      </c>
      <c r="W61" s="147" t="s">
        <v>41</v>
      </c>
      <c r="X61" s="147" t="s">
        <v>42</v>
      </c>
      <c r="Y61" s="170" t="s">
        <v>41</v>
      </c>
      <c r="Z61" s="147" t="s">
        <v>42</v>
      </c>
      <c r="AA61" s="156" t="s">
        <v>40</v>
      </c>
      <c r="AB61" s="23"/>
      <c r="AC61" s="23"/>
      <c r="AD61" s="23"/>
      <c r="AE61" s="23"/>
    </row>
    <row r="62" spans="2:31" ht="15.6" hidden="1" customHeight="1">
      <c r="B62" s="27" t="e">
        <f>IF(#REF!=#REF!,B61,B61+1)</f>
        <v>#REF!</v>
      </c>
      <c r="C62" s="159" t="s">
        <v>33</v>
      </c>
      <c r="D62" s="146" t="s">
        <v>48</v>
      </c>
      <c r="E62" s="146" t="s">
        <v>108</v>
      </c>
      <c r="F62" s="146" t="s">
        <v>36</v>
      </c>
      <c r="G62" s="146"/>
      <c r="H62" s="159">
        <v>17</v>
      </c>
      <c r="I62" s="146">
        <v>3</v>
      </c>
      <c r="J62" s="160">
        <v>2020</v>
      </c>
      <c r="K62" s="160" t="s">
        <v>37</v>
      </c>
      <c r="L62" s="160" t="s">
        <v>38</v>
      </c>
      <c r="M62" s="160" t="s">
        <v>38</v>
      </c>
      <c r="N62" s="160" t="s">
        <v>38</v>
      </c>
      <c r="O62" s="160" t="s">
        <v>39</v>
      </c>
      <c r="P62" s="161" t="s">
        <v>38</v>
      </c>
      <c r="Q62" s="160" t="s">
        <v>38</v>
      </c>
      <c r="R62" s="160" t="s">
        <v>38</v>
      </c>
      <c r="S62" s="160" t="s">
        <v>40</v>
      </c>
      <c r="T62" s="146">
        <v>4</v>
      </c>
      <c r="U62" s="146">
        <v>10</v>
      </c>
      <c r="V62" s="160">
        <v>2021</v>
      </c>
      <c r="W62" s="147" t="s">
        <v>41</v>
      </c>
      <c r="X62" s="147" t="s">
        <v>42</v>
      </c>
      <c r="Y62" s="170" t="s">
        <v>41</v>
      </c>
      <c r="Z62" s="147" t="s">
        <v>42</v>
      </c>
      <c r="AA62" s="156" t="s">
        <v>40</v>
      </c>
      <c r="AB62" s="23"/>
      <c r="AC62" s="23"/>
      <c r="AD62" s="23"/>
      <c r="AE62" s="23"/>
    </row>
    <row r="63" spans="2:31" ht="15.6" hidden="1" customHeight="1">
      <c r="B63" s="27" t="e">
        <f>IF(#REF!=#REF!,B62,B62+1)</f>
        <v>#REF!</v>
      </c>
      <c r="C63" s="159" t="s">
        <v>33</v>
      </c>
      <c r="D63" s="146" t="s">
        <v>48</v>
      </c>
      <c r="E63" s="146" t="s">
        <v>109</v>
      </c>
      <c r="F63" s="146" t="s">
        <v>36</v>
      </c>
      <c r="G63" s="146"/>
      <c r="H63" s="159">
        <v>17</v>
      </c>
      <c r="I63" s="146">
        <v>3</v>
      </c>
      <c r="J63" s="160">
        <v>2020</v>
      </c>
      <c r="K63" s="160" t="s">
        <v>37</v>
      </c>
      <c r="L63" s="160" t="s">
        <v>38</v>
      </c>
      <c r="M63" s="160" t="s">
        <v>38</v>
      </c>
      <c r="N63" s="160" t="s">
        <v>38</v>
      </c>
      <c r="O63" s="160" t="s">
        <v>39</v>
      </c>
      <c r="P63" s="161" t="s">
        <v>38</v>
      </c>
      <c r="Q63" s="160" t="s">
        <v>38</v>
      </c>
      <c r="R63" s="160" t="s">
        <v>38</v>
      </c>
      <c r="S63" s="160" t="s">
        <v>40</v>
      </c>
      <c r="T63" s="146">
        <v>1</v>
      </c>
      <c r="U63" s="146">
        <v>10</v>
      </c>
      <c r="V63" s="160">
        <v>2021</v>
      </c>
      <c r="W63" s="147" t="s">
        <v>40</v>
      </c>
      <c r="X63" s="147" t="s">
        <v>42</v>
      </c>
      <c r="Y63" s="170" t="s">
        <v>40</v>
      </c>
      <c r="Z63" s="147" t="s">
        <v>42</v>
      </c>
      <c r="AA63" s="156" t="s">
        <v>40</v>
      </c>
      <c r="AB63" s="23"/>
      <c r="AC63" s="23"/>
      <c r="AD63" s="23"/>
      <c r="AE63" s="23"/>
    </row>
    <row r="64" spans="2:31" ht="15.6" hidden="1" customHeight="1">
      <c r="B64" s="27" t="e">
        <f>IF(#REF!=#REF!,B63,B63+1)</f>
        <v>#REF!</v>
      </c>
      <c r="C64" s="159" t="s">
        <v>33</v>
      </c>
      <c r="D64" s="146" t="s">
        <v>48</v>
      </c>
      <c r="E64" s="146" t="s">
        <v>110</v>
      </c>
      <c r="F64" s="146" t="s">
        <v>36</v>
      </c>
      <c r="G64" s="146"/>
      <c r="H64" s="159">
        <v>17</v>
      </c>
      <c r="I64" s="146">
        <v>3</v>
      </c>
      <c r="J64" s="160">
        <v>2020</v>
      </c>
      <c r="K64" s="160" t="s">
        <v>37</v>
      </c>
      <c r="L64" s="160" t="s">
        <v>38</v>
      </c>
      <c r="M64" s="160" t="s">
        <v>38</v>
      </c>
      <c r="N64" s="160" t="s">
        <v>38</v>
      </c>
      <c r="O64" s="160" t="s">
        <v>39</v>
      </c>
      <c r="P64" s="161" t="s">
        <v>38</v>
      </c>
      <c r="Q64" s="160" t="s">
        <v>38</v>
      </c>
      <c r="R64" s="160" t="s">
        <v>38</v>
      </c>
      <c r="S64" s="160" t="s">
        <v>40</v>
      </c>
      <c r="T64" s="146">
        <v>1</v>
      </c>
      <c r="U64" s="146">
        <v>10</v>
      </c>
      <c r="V64" s="160">
        <v>2021</v>
      </c>
      <c r="W64" s="147" t="s">
        <v>40</v>
      </c>
      <c r="X64" s="147" t="s">
        <v>42</v>
      </c>
      <c r="Y64" s="170" t="s">
        <v>40</v>
      </c>
      <c r="Z64" s="147" t="s">
        <v>42</v>
      </c>
      <c r="AA64" s="156" t="s">
        <v>40</v>
      </c>
      <c r="AB64" s="23"/>
      <c r="AC64" s="23"/>
      <c r="AD64" s="23"/>
      <c r="AE64" s="23"/>
    </row>
    <row r="65" spans="2:31" ht="15.6" hidden="1" customHeight="1">
      <c r="B65" s="27" t="e">
        <f>IF(#REF!=#REF!,B64,B64+1)</f>
        <v>#REF!</v>
      </c>
      <c r="C65" s="159" t="s">
        <v>33</v>
      </c>
      <c r="D65" s="146" t="s">
        <v>34</v>
      </c>
      <c r="E65" s="146" t="s">
        <v>111</v>
      </c>
      <c r="F65" s="146" t="s">
        <v>36</v>
      </c>
      <c r="G65" s="146"/>
      <c r="H65" s="159">
        <v>26</v>
      </c>
      <c r="I65" s="146">
        <v>3</v>
      </c>
      <c r="J65" s="160">
        <v>2020</v>
      </c>
      <c r="K65" s="160" t="s">
        <v>37</v>
      </c>
      <c r="L65" s="160" t="s">
        <v>38</v>
      </c>
      <c r="M65" s="160" t="s">
        <v>38</v>
      </c>
      <c r="N65" s="160" t="s">
        <v>38</v>
      </c>
      <c r="O65" s="160" t="s">
        <v>39</v>
      </c>
      <c r="P65" s="161" t="s">
        <v>38</v>
      </c>
      <c r="Q65" s="160" t="s">
        <v>38</v>
      </c>
      <c r="R65" s="160" t="s">
        <v>38</v>
      </c>
      <c r="S65" s="160" t="s">
        <v>40</v>
      </c>
      <c r="T65" s="146">
        <v>2</v>
      </c>
      <c r="U65" s="146">
        <v>9</v>
      </c>
      <c r="V65" s="160">
        <v>2021</v>
      </c>
      <c r="W65" s="147" t="s">
        <v>41</v>
      </c>
      <c r="X65" s="147" t="s">
        <v>42</v>
      </c>
      <c r="Y65" s="170" t="s">
        <v>41</v>
      </c>
      <c r="Z65" s="147" t="s">
        <v>42</v>
      </c>
      <c r="AA65" s="156" t="s">
        <v>40</v>
      </c>
      <c r="AB65" s="23"/>
      <c r="AC65" s="23"/>
      <c r="AD65" s="23"/>
      <c r="AE65" s="23"/>
    </row>
    <row r="66" spans="2:31" ht="15.6" hidden="1" customHeight="1">
      <c r="B66" s="27" t="e">
        <f>IF(#REF!=#REF!,B65,B65+1)</f>
        <v>#REF!</v>
      </c>
      <c r="C66" s="159" t="s">
        <v>33</v>
      </c>
      <c r="D66" s="146" t="s">
        <v>48</v>
      </c>
      <c r="E66" s="146" t="s">
        <v>112</v>
      </c>
      <c r="F66" s="146" t="s">
        <v>36</v>
      </c>
      <c r="G66" s="146"/>
      <c r="H66" s="159">
        <v>4</v>
      </c>
      <c r="I66" s="146">
        <v>4</v>
      </c>
      <c r="J66" s="160">
        <v>2020</v>
      </c>
      <c r="K66" s="160" t="s">
        <v>37</v>
      </c>
      <c r="L66" s="160" t="s">
        <v>38</v>
      </c>
      <c r="M66" s="160" t="s">
        <v>38</v>
      </c>
      <c r="N66" s="160" t="s">
        <v>38</v>
      </c>
      <c r="O66" s="160" t="s">
        <v>39</v>
      </c>
      <c r="P66" s="161" t="s">
        <v>38</v>
      </c>
      <c r="Q66" s="160" t="s">
        <v>38</v>
      </c>
      <c r="R66" s="160" t="s">
        <v>38</v>
      </c>
      <c r="S66" s="160" t="s">
        <v>40</v>
      </c>
      <c r="T66" s="146">
        <v>26</v>
      </c>
      <c r="U66" s="146">
        <v>6</v>
      </c>
      <c r="V66" s="160">
        <v>2021</v>
      </c>
      <c r="W66" s="147" t="s">
        <v>40</v>
      </c>
      <c r="X66" s="147" t="s">
        <v>67</v>
      </c>
      <c r="Y66" s="170" t="s">
        <v>40</v>
      </c>
      <c r="Z66" s="147" t="s">
        <v>67</v>
      </c>
      <c r="AA66" s="156" t="s">
        <v>40</v>
      </c>
      <c r="AB66" s="23"/>
      <c r="AC66" s="23"/>
      <c r="AD66" s="23"/>
      <c r="AE66" s="23"/>
    </row>
    <row r="67" spans="2:31" ht="15.6" hidden="1" customHeight="1">
      <c r="B67" s="27" t="e">
        <f>IF(#REF!=#REF!,B66,B66+1)</f>
        <v>#REF!</v>
      </c>
      <c r="C67" s="159" t="s">
        <v>33</v>
      </c>
      <c r="D67" s="146" t="s">
        <v>48</v>
      </c>
      <c r="E67" s="146" t="s">
        <v>113</v>
      </c>
      <c r="F67" s="146" t="s">
        <v>36</v>
      </c>
      <c r="G67" s="146"/>
      <c r="H67" s="159">
        <v>17</v>
      </c>
      <c r="I67" s="146">
        <v>3</v>
      </c>
      <c r="J67" s="160">
        <v>2020</v>
      </c>
      <c r="K67" s="160" t="s">
        <v>37</v>
      </c>
      <c r="L67" s="160" t="s">
        <v>38</v>
      </c>
      <c r="M67" s="160" t="s">
        <v>38</v>
      </c>
      <c r="N67" s="160" t="s">
        <v>38</v>
      </c>
      <c r="O67" s="160" t="s">
        <v>39</v>
      </c>
      <c r="P67" s="161" t="s">
        <v>38</v>
      </c>
      <c r="Q67" s="160" t="s">
        <v>38</v>
      </c>
      <c r="R67" s="160" t="s">
        <v>38</v>
      </c>
      <c r="S67" s="160" t="s">
        <v>40</v>
      </c>
      <c r="T67" s="146">
        <v>21</v>
      </c>
      <c r="U67" s="146">
        <v>10</v>
      </c>
      <c r="V67" s="160">
        <v>2021</v>
      </c>
      <c r="W67" s="147" t="s">
        <v>41</v>
      </c>
      <c r="X67" s="147" t="s">
        <v>42</v>
      </c>
      <c r="Y67" s="170" t="s">
        <v>41</v>
      </c>
      <c r="Z67" s="147" t="s">
        <v>42</v>
      </c>
      <c r="AA67" s="156" t="s">
        <v>40</v>
      </c>
      <c r="AB67" s="23"/>
      <c r="AC67" s="23"/>
      <c r="AD67" s="23"/>
      <c r="AE67" s="23"/>
    </row>
    <row r="68" spans="2:31" ht="15.6" hidden="1" customHeight="1">
      <c r="B68" s="27" t="e">
        <f>IF(#REF!=#REF!,B67,B67+1)</f>
        <v>#REF!</v>
      </c>
      <c r="C68" s="159" t="s">
        <v>33</v>
      </c>
      <c r="D68" s="146" t="s">
        <v>48</v>
      </c>
      <c r="E68" s="146" t="s">
        <v>114</v>
      </c>
      <c r="F68" s="146" t="s">
        <v>36</v>
      </c>
      <c r="G68" s="146"/>
      <c r="H68" s="159">
        <v>17</v>
      </c>
      <c r="I68" s="146">
        <v>3</v>
      </c>
      <c r="J68" s="160">
        <v>2020</v>
      </c>
      <c r="K68" s="160" t="s">
        <v>37</v>
      </c>
      <c r="L68" s="160" t="s">
        <v>38</v>
      </c>
      <c r="M68" s="160" t="s">
        <v>38</v>
      </c>
      <c r="N68" s="160" t="s">
        <v>38</v>
      </c>
      <c r="O68" s="160" t="s">
        <v>39</v>
      </c>
      <c r="P68" s="161" t="s">
        <v>38</v>
      </c>
      <c r="Q68" s="160" t="s">
        <v>38</v>
      </c>
      <c r="R68" s="160" t="s">
        <v>38</v>
      </c>
      <c r="S68" s="160" t="s">
        <v>40</v>
      </c>
      <c r="T68" s="146">
        <v>4</v>
      </c>
      <c r="U68" s="146">
        <v>10</v>
      </c>
      <c r="V68" s="160">
        <v>2021</v>
      </c>
      <c r="W68" s="147" t="s">
        <v>41</v>
      </c>
      <c r="X68" s="147" t="s">
        <v>42</v>
      </c>
      <c r="Y68" s="170" t="s">
        <v>41</v>
      </c>
      <c r="Z68" s="147" t="s">
        <v>42</v>
      </c>
      <c r="AA68" s="156" t="s">
        <v>40</v>
      </c>
      <c r="AB68" s="23"/>
      <c r="AC68" s="23"/>
      <c r="AD68" s="23"/>
      <c r="AE68" s="23"/>
    </row>
    <row r="69" spans="2:31" ht="15.6" hidden="1" customHeight="1">
      <c r="B69" s="27" t="e">
        <f>IF(#REF!=#REF!,B68,B68+1)</f>
        <v>#REF!</v>
      </c>
      <c r="C69" s="159" t="s">
        <v>33</v>
      </c>
      <c r="D69" s="146" t="s">
        <v>48</v>
      </c>
      <c r="E69" s="146" t="s">
        <v>114</v>
      </c>
      <c r="F69" s="146" t="s">
        <v>36</v>
      </c>
      <c r="G69" s="146"/>
      <c r="H69" s="159">
        <v>17</v>
      </c>
      <c r="I69" s="146">
        <v>3</v>
      </c>
      <c r="J69" s="160">
        <v>2020</v>
      </c>
      <c r="K69" s="160" t="s">
        <v>52</v>
      </c>
      <c r="L69" s="160" t="s">
        <v>38</v>
      </c>
      <c r="M69" s="160" t="s">
        <v>45</v>
      </c>
      <c r="N69" s="160" t="s">
        <v>45</v>
      </c>
      <c r="O69" s="160" t="s">
        <v>39</v>
      </c>
      <c r="P69" s="161" t="s">
        <v>38</v>
      </c>
      <c r="Q69" s="160" t="s">
        <v>45</v>
      </c>
      <c r="R69" s="160" t="s">
        <v>45</v>
      </c>
      <c r="S69" s="160" t="s">
        <v>40</v>
      </c>
      <c r="T69" s="146">
        <v>10</v>
      </c>
      <c r="U69" s="146">
        <v>10</v>
      </c>
      <c r="V69" s="160">
        <v>2020</v>
      </c>
      <c r="W69" s="147" t="s">
        <v>115</v>
      </c>
      <c r="X69" s="147" t="s">
        <v>47</v>
      </c>
      <c r="Y69" s="170" t="s">
        <v>115</v>
      </c>
      <c r="Z69" s="147" t="s">
        <v>47</v>
      </c>
      <c r="AA69" s="156" t="s">
        <v>40</v>
      </c>
      <c r="AB69" s="23"/>
      <c r="AC69" s="23"/>
      <c r="AD69" s="23"/>
      <c r="AE69" s="23"/>
    </row>
    <row r="70" spans="2:31" ht="15.6" hidden="1" customHeight="1">
      <c r="B70" s="27" t="e">
        <f>IF(#REF!=#REF!,B68,B68+1)</f>
        <v>#REF!</v>
      </c>
      <c r="C70" s="159" t="s">
        <v>33</v>
      </c>
      <c r="D70" s="146" t="s">
        <v>48</v>
      </c>
      <c r="E70" s="146" t="s">
        <v>116</v>
      </c>
      <c r="F70" s="146" t="s">
        <v>36</v>
      </c>
      <c r="G70" s="146"/>
      <c r="H70" s="159">
        <v>1</v>
      </c>
      <c r="I70" s="146">
        <v>4</v>
      </c>
      <c r="J70" s="160">
        <v>2020</v>
      </c>
      <c r="K70" s="160" t="s">
        <v>37</v>
      </c>
      <c r="L70" s="160" t="s">
        <v>38</v>
      </c>
      <c r="M70" s="160" t="s">
        <v>38</v>
      </c>
      <c r="N70" s="160" t="s">
        <v>38</v>
      </c>
      <c r="O70" s="160" t="s">
        <v>39</v>
      </c>
      <c r="P70" s="161" t="s">
        <v>38</v>
      </c>
      <c r="Q70" s="160" t="s">
        <v>38</v>
      </c>
      <c r="R70" s="160" t="s">
        <v>38</v>
      </c>
      <c r="S70" s="160" t="s">
        <v>40</v>
      </c>
      <c r="T70" s="146">
        <v>18</v>
      </c>
      <c r="U70" s="146">
        <v>10</v>
      </c>
      <c r="V70" s="160">
        <v>2021</v>
      </c>
      <c r="W70" s="147" t="s">
        <v>41</v>
      </c>
      <c r="X70" s="147" t="s">
        <v>42</v>
      </c>
      <c r="Y70" s="170" t="s">
        <v>41</v>
      </c>
      <c r="Z70" s="147" t="s">
        <v>42</v>
      </c>
      <c r="AA70" s="156" t="s">
        <v>40</v>
      </c>
      <c r="AB70" s="23"/>
      <c r="AC70" s="23"/>
      <c r="AD70" s="23"/>
      <c r="AE70" s="23"/>
    </row>
    <row r="71" spans="2:31" ht="15.6" hidden="1" customHeight="1">
      <c r="B71" s="27" t="e">
        <f>IF(#REF!=#REF!,B70,B70+1)</f>
        <v>#REF!</v>
      </c>
      <c r="C71" s="159" t="s">
        <v>33</v>
      </c>
      <c r="D71" s="146" t="s">
        <v>48</v>
      </c>
      <c r="E71" s="146" t="s">
        <v>117</v>
      </c>
      <c r="F71" s="146" t="s">
        <v>36</v>
      </c>
      <c r="G71" s="146"/>
      <c r="H71" s="159">
        <v>15</v>
      </c>
      <c r="I71" s="146">
        <v>4</v>
      </c>
      <c r="J71" s="160">
        <v>2020</v>
      </c>
      <c r="K71" s="160" t="s">
        <v>37</v>
      </c>
      <c r="L71" s="160" t="s">
        <v>38</v>
      </c>
      <c r="M71" s="160" t="s">
        <v>38</v>
      </c>
      <c r="N71" s="160" t="s">
        <v>38</v>
      </c>
      <c r="O71" s="160" t="s">
        <v>39</v>
      </c>
      <c r="P71" s="161" t="s">
        <v>38</v>
      </c>
      <c r="Q71" s="160" t="s">
        <v>38</v>
      </c>
      <c r="R71" s="160" t="s">
        <v>38</v>
      </c>
      <c r="S71" s="160" t="s">
        <v>40</v>
      </c>
      <c r="T71" s="146">
        <v>29</v>
      </c>
      <c r="U71" s="146">
        <v>12</v>
      </c>
      <c r="V71" s="160">
        <v>2020</v>
      </c>
      <c r="W71" s="147" t="s">
        <v>118</v>
      </c>
      <c r="X71" s="147" t="s">
        <v>67</v>
      </c>
      <c r="Y71" s="170" t="s">
        <v>118</v>
      </c>
      <c r="Z71" s="147" t="s">
        <v>67</v>
      </c>
      <c r="AA71" s="156" t="s">
        <v>40</v>
      </c>
      <c r="AB71" s="23"/>
      <c r="AC71" s="23"/>
      <c r="AD71" s="23"/>
      <c r="AE71" s="23"/>
    </row>
    <row r="72" spans="2:31" ht="15.6" hidden="1" customHeight="1">
      <c r="B72" s="27" t="e">
        <f>IF(#REF!=#REF!,B71,B71+1)</f>
        <v>#REF!</v>
      </c>
      <c r="C72" s="159" t="s">
        <v>33</v>
      </c>
      <c r="D72" s="146" t="s">
        <v>48</v>
      </c>
      <c r="E72" s="146" t="s">
        <v>119</v>
      </c>
      <c r="F72" s="146" t="s">
        <v>36</v>
      </c>
      <c r="G72" s="146"/>
      <c r="H72" s="159">
        <v>23</v>
      </c>
      <c r="I72" s="146">
        <v>7</v>
      </c>
      <c r="J72" s="160">
        <v>2020</v>
      </c>
      <c r="K72" s="160" t="s">
        <v>37</v>
      </c>
      <c r="L72" s="160" t="s">
        <v>38</v>
      </c>
      <c r="M72" s="160" t="s">
        <v>38</v>
      </c>
      <c r="N72" s="160" t="s">
        <v>38</v>
      </c>
      <c r="O72" s="160" t="s">
        <v>39</v>
      </c>
      <c r="P72" s="161" t="s">
        <v>38</v>
      </c>
      <c r="Q72" s="160" t="s">
        <v>38</v>
      </c>
      <c r="R72" s="160" t="s">
        <v>38</v>
      </c>
      <c r="S72" s="160" t="s">
        <v>40</v>
      </c>
      <c r="T72" s="146">
        <v>4</v>
      </c>
      <c r="U72" s="146">
        <v>10</v>
      </c>
      <c r="V72" s="160">
        <v>2021</v>
      </c>
      <c r="W72" s="147" t="s">
        <v>41</v>
      </c>
      <c r="X72" s="147" t="s">
        <v>42</v>
      </c>
      <c r="Y72" s="170" t="s">
        <v>41</v>
      </c>
      <c r="Z72" s="147" t="s">
        <v>42</v>
      </c>
      <c r="AA72" s="156" t="s">
        <v>40</v>
      </c>
      <c r="AB72" s="23"/>
      <c r="AC72" s="23"/>
      <c r="AD72" s="23"/>
      <c r="AE72" s="23"/>
    </row>
    <row r="73" spans="2:31" ht="15.6" hidden="1" customHeight="1">
      <c r="B73" s="27" t="e">
        <f>IF(#REF!=#REF!,B72,B72+1)</f>
        <v>#REF!</v>
      </c>
      <c r="C73" s="159" t="s">
        <v>33</v>
      </c>
      <c r="D73" s="146" t="s">
        <v>34</v>
      </c>
      <c r="E73" s="146" t="s">
        <v>120</v>
      </c>
      <c r="F73" s="146" t="s">
        <v>36</v>
      </c>
      <c r="G73" s="146"/>
      <c r="H73" s="159">
        <v>1</v>
      </c>
      <c r="I73" s="146">
        <v>8</v>
      </c>
      <c r="J73" s="160">
        <v>2020</v>
      </c>
      <c r="K73" s="160" t="s">
        <v>37</v>
      </c>
      <c r="L73" s="160" t="s">
        <v>38</v>
      </c>
      <c r="M73" s="160" t="s">
        <v>38</v>
      </c>
      <c r="N73" s="160" t="s">
        <v>38</v>
      </c>
      <c r="O73" s="160" t="s">
        <v>39</v>
      </c>
      <c r="P73" s="161" t="s">
        <v>38</v>
      </c>
      <c r="Q73" s="160" t="s">
        <v>38</v>
      </c>
      <c r="R73" s="160" t="s">
        <v>38</v>
      </c>
      <c r="S73" s="160" t="s">
        <v>40</v>
      </c>
      <c r="T73" s="146">
        <v>1</v>
      </c>
      <c r="U73" s="146">
        <v>1</v>
      </c>
      <c r="V73" s="160">
        <v>2022</v>
      </c>
      <c r="W73" s="147" t="s">
        <v>40</v>
      </c>
      <c r="X73" s="147" t="s">
        <v>121</v>
      </c>
      <c r="Y73" s="170" t="s">
        <v>86</v>
      </c>
      <c r="Z73" s="147" t="s">
        <v>121</v>
      </c>
      <c r="AA73" s="156" t="s">
        <v>40</v>
      </c>
      <c r="AB73" s="23"/>
      <c r="AC73" s="23"/>
      <c r="AD73" s="23"/>
      <c r="AE73" s="23"/>
    </row>
    <row r="74" spans="2:31" ht="15.6" hidden="1" customHeight="1">
      <c r="B74" s="27" t="e">
        <f>IF(#REF!=#REF!,B73,B73+1)</f>
        <v>#REF!</v>
      </c>
      <c r="C74" s="159" t="s">
        <v>33</v>
      </c>
      <c r="D74" s="146" t="s">
        <v>34</v>
      </c>
      <c r="E74" s="146" t="s">
        <v>122</v>
      </c>
      <c r="F74" s="146" t="s">
        <v>36</v>
      </c>
      <c r="G74" s="146"/>
      <c r="H74" s="159">
        <v>29</v>
      </c>
      <c r="I74" s="146">
        <v>7</v>
      </c>
      <c r="J74" s="160">
        <v>2020</v>
      </c>
      <c r="K74" s="160" t="s">
        <v>37</v>
      </c>
      <c r="L74" s="160" t="s">
        <v>38</v>
      </c>
      <c r="M74" s="160" t="s">
        <v>38</v>
      </c>
      <c r="N74" s="160" t="s">
        <v>38</v>
      </c>
      <c r="O74" s="160" t="s">
        <v>39</v>
      </c>
      <c r="P74" s="161" t="s">
        <v>38</v>
      </c>
      <c r="Q74" s="160" t="s">
        <v>38</v>
      </c>
      <c r="R74" s="160" t="s">
        <v>38</v>
      </c>
      <c r="S74" s="160" t="s">
        <v>40</v>
      </c>
      <c r="T74" s="146">
        <v>8</v>
      </c>
      <c r="U74" s="146">
        <v>3</v>
      </c>
      <c r="V74" s="160">
        <v>2021</v>
      </c>
      <c r="W74" s="147" t="s">
        <v>123</v>
      </c>
      <c r="X74" s="147" t="s">
        <v>42</v>
      </c>
      <c r="Y74" s="170" t="s">
        <v>123</v>
      </c>
      <c r="Z74" s="147" t="s">
        <v>42</v>
      </c>
      <c r="AA74" s="156" t="s">
        <v>40</v>
      </c>
      <c r="AB74" s="23"/>
      <c r="AC74" s="23"/>
      <c r="AD74" s="23"/>
      <c r="AE74" s="23"/>
    </row>
    <row r="75" spans="2:31" ht="15.6" hidden="1" customHeight="1">
      <c r="B75" s="27" t="e">
        <f>IF(#REF!=#REF!,B74,B74+1)</f>
        <v>#REF!</v>
      </c>
      <c r="C75" s="159" t="s">
        <v>33</v>
      </c>
      <c r="D75" s="146" t="s">
        <v>34</v>
      </c>
      <c r="E75" s="146" t="s">
        <v>124</v>
      </c>
      <c r="F75" s="146" t="s">
        <v>125</v>
      </c>
      <c r="G75" s="146"/>
      <c r="H75" s="159">
        <v>6</v>
      </c>
      <c r="I75" s="146">
        <v>8</v>
      </c>
      <c r="J75" s="160">
        <v>2020</v>
      </c>
      <c r="K75" s="160" t="s">
        <v>44</v>
      </c>
      <c r="L75" s="160" t="s">
        <v>38</v>
      </c>
      <c r="M75" s="160" t="s">
        <v>38</v>
      </c>
      <c r="N75" s="160" t="s">
        <v>38</v>
      </c>
      <c r="O75" s="160" t="s">
        <v>39</v>
      </c>
      <c r="P75" s="161" t="s">
        <v>45</v>
      </c>
      <c r="Q75" s="160" t="s">
        <v>45</v>
      </c>
      <c r="R75" s="160" t="s">
        <v>45</v>
      </c>
      <c r="S75" s="160">
        <v>1</v>
      </c>
      <c r="T75" s="146">
        <v>25</v>
      </c>
      <c r="U75" s="146">
        <v>8</v>
      </c>
      <c r="V75" s="160">
        <v>2020</v>
      </c>
      <c r="W75" s="147" t="s">
        <v>40</v>
      </c>
      <c r="X75" s="147" t="s">
        <v>126</v>
      </c>
      <c r="Y75" s="170" t="s">
        <v>40</v>
      </c>
      <c r="Z75" s="147" t="s">
        <v>126</v>
      </c>
      <c r="AA75" s="156" t="s">
        <v>40</v>
      </c>
      <c r="AB75" s="23"/>
      <c r="AC75" s="23"/>
      <c r="AD75" s="23"/>
      <c r="AE75" s="23"/>
    </row>
    <row r="76" spans="2:31" ht="15.6" hidden="1" customHeight="1">
      <c r="B76" s="27" t="e">
        <f>IF(#REF!=#REF!,B75,B75+1)</f>
        <v>#REF!</v>
      </c>
      <c r="C76" s="159" t="s">
        <v>33</v>
      </c>
      <c r="D76" s="146" t="s">
        <v>34</v>
      </c>
      <c r="E76" s="146" t="s">
        <v>127</v>
      </c>
      <c r="F76" s="146" t="s">
        <v>36</v>
      </c>
      <c r="G76" s="146"/>
      <c r="H76" s="159">
        <v>6</v>
      </c>
      <c r="I76" s="146">
        <v>8</v>
      </c>
      <c r="J76" s="160">
        <v>2020</v>
      </c>
      <c r="K76" s="160" t="s">
        <v>128</v>
      </c>
      <c r="L76" s="160" t="s">
        <v>38</v>
      </c>
      <c r="M76" s="160" t="s">
        <v>38</v>
      </c>
      <c r="N76" s="160" t="s">
        <v>38</v>
      </c>
      <c r="O76" s="160" t="s">
        <v>39</v>
      </c>
      <c r="P76" s="161" t="s">
        <v>38</v>
      </c>
      <c r="Q76" s="160" t="s">
        <v>38</v>
      </c>
      <c r="R76" s="160" t="s">
        <v>38</v>
      </c>
      <c r="S76" s="160" t="s">
        <v>40</v>
      </c>
      <c r="T76" s="146">
        <v>23</v>
      </c>
      <c r="U76" s="146">
        <v>8</v>
      </c>
      <c r="V76" s="160">
        <v>2020</v>
      </c>
      <c r="W76" s="147" t="s">
        <v>129</v>
      </c>
      <c r="X76" s="147" t="s">
        <v>126</v>
      </c>
      <c r="Y76" s="170" t="s">
        <v>129</v>
      </c>
      <c r="Z76" s="147" t="s">
        <v>126</v>
      </c>
      <c r="AA76" s="156" t="s">
        <v>40</v>
      </c>
      <c r="AB76" s="23"/>
      <c r="AC76" s="23"/>
      <c r="AD76" s="23"/>
      <c r="AE76" s="23"/>
    </row>
    <row r="77" spans="2:31" ht="15.6" hidden="1" customHeight="1">
      <c r="B77" s="27" t="e">
        <f>IF(#REF!=#REF!,B76,B76+1)</f>
        <v>#REF!</v>
      </c>
      <c r="C77" s="159" t="s">
        <v>33</v>
      </c>
      <c r="D77" s="146" t="s">
        <v>34</v>
      </c>
      <c r="E77" s="146" t="s">
        <v>130</v>
      </c>
      <c r="F77" s="146" t="s">
        <v>36</v>
      </c>
      <c r="G77" s="146"/>
      <c r="H77" s="159">
        <v>28</v>
      </c>
      <c r="I77" s="146">
        <v>7</v>
      </c>
      <c r="J77" s="160">
        <v>2020</v>
      </c>
      <c r="K77" s="160" t="s">
        <v>52</v>
      </c>
      <c r="L77" s="160" t="s">
        <v>38</v>
      </c>
      <c r="M77" s="160" t="s">
        <v>38</v>
      </c>
      <c r="N77" s="160" t="s">
        <v>38</v>
      </c>
      <c r="O77" s="160" t="s">
        <v>39</v>
      </c>
      <c r="P77" s="161" t="s">
        <v>38</v>
      </c>
      <c r="Q77" s="160" t="s">
        <v>38</v>
      </c>
      <c r="R77" s="160" t="s">
        <v>38</v>
      </c>
      <c r="S77" s="160" t="s">
        <v>40</v>
      </c>
      <c r="T77" s="146">
        <v>10</v>
      </c>
      <c r="U77" s="146">
        <v>8</v>
      </c>
      <c r="V77" s="160">
        <v>2020</v>
      </c>
      <c r="W77" s="147" t="s">
        <v>131</v>
      </c>
      <c r="X77" s="147" t="s">
        <v>126</v>
      </c>
      <c r="Y77" s="170" t="s">
        <v>131</v>
      </c>
      <c r="Z77" s="147" t="s">
        <v>126</v>
      </c>
      <c r="AA77" s="156" t="s">
        <v>40</v>
      </c>
      <c r="AB77" s="23"/>
      <c r="AC77" s="23"/>
      <c r="AD77" s="23"/>
      <c r="AE77" s="23"/>
    </row>
    <row r="78" spans="2:31" ht="15.6" hidden="1" customHeight="1">
      <c r="B78" s="27" t="e">
        <f>IF(#REF!=#REF!,B77,B77+1)</f>
        <v>#REF!</v>
      </c>
      <c r="C78" s="159" t="s">
        <v>33</v>
      </c>
      <c r="D78" s="146" t="s">
        <v>48</v>
      </c>
      <c r="E78" s="146" t="s">
        <v>132</v>
      </c>
      <c r="F78" s="146" t="s">
        <v>36</v>
      </c>
      <c r="G78" s="146"/>
      <c r="H78" s="159">
        <v>6</v>
      </c>
      <c r="I78" s="146">
        <v>8</v>
      </c>
      <c r="J78" s="160">
        <v>2020</v>
      </c>
      <c r="K78" s="160" t="s">
        <v>52</v>
      </c>
      <c r="L78" s="160" t="s">
        <v>38</v>
      </c>
      <c r="M78" s="160" t="s">
        <v>38</v>
      </c>
      <c r="N78" s="160" t="s">
        <v>38</v>
      </c>
      <c r="O78" s="160" t="s">
        <v>39</v>
      </c>
      <c r="P78" s="161" t="s">
        <v>38</v>
      </c>
      <c r="Q78" s="160" t="s">
        <v>38</v>
      </c>
      <c r="R78" s="160" t="s">
        <v>38</v>
      </c>
      <c r="S78" s="160" t="s">
        <v>40</v>
      </c>
      <c r="T78" s="146">
        <v>11</v>
      </c>
      <c r="U78" s="146">
        <v>8</v>
      </c>
      <c r="V78" s="160">
        <v>2020</v>
      </c>
      <c r="W78" s="147" t="s">
        <v>40</v>
      </c>
      <c r="X78" s="147" t="s">
        <v>133</v>
      </c>
      <c r="Y78" s="170" t="s">
        <v>40</v>
      </c>
      <c r="Z78" s="147" t="s">
        <v>133</v>
      </c>
      <c r="AA78" s="156" t="s">
        <v>40</v>
      </c>
      <c r="AB78" s="23"/>
      <c r="AC78" s="23"/>
      <c r="AD78" s="23"/>
      <c r="AE78" s="23"/>
    </row>
    <row r="79" spans="2:31" ht="15.6" hidden="1" customHeight="1">
      <c r="B79" s="27" t="e">
        <f>IF(#REF!=#REF!,B78,B78+1)</f>
        <v>#REF!</v>
      </c>
      <c r="C79" s="159" t="s">
        <v>33</v>
      </c>
      <c r="D79" s="146" t="s">
        <v>48</v>
      </c>
      <c r="E79" s="146" t="s">
        <v>134</v>
      </c>
      <c r="F79" s="146" t="s">
        <v>36</v>
      </c>
      <c r="G79" s="146"/>
      <c r="H79" s="159">
        <v>7</v>
      </c>
      <c r="I79" s="146">
        <v>8</v>
      </c>
      <c r="J79" s="160">
        <v>2020</v>
      </c>
      <c r="K79" s="160" t="s">
        <v>52</v>
      </c>
      <c r="L79" s="160" t="s">
        <v>38</v>
      </c>
      <c r="M79" s="160" t="s">
        <v>38</v>
      </c>
      <c r="N79" s="160" t="s">
        <v>38</v>
      </c>
      <c r="O79" s="160" t="s">
        <v>39</v>
      </c>
      <c r="P79" s="161" t="s">
        <v>38</v>
      </c>
      <c r="Q79" s="160" t="s">
        <v>38</v>
      </c>
      <c r="R79" s="160" t="s">
        <v>38</v>
      </c>
      <c r="S79" s="160" t="s">
        <v>40</v>
      </c>
      <c r="T79" s="146">
        <v>15</v>
      </c>
      <c r="U79" s="146">
        <v>8</v>
      </c>
      <c r="V79" s="160">
        <v>2020</v>
      </c>
      <c r="W79" s="147" t="s">
        <v>135</v>
      </c>
      <c r="X79" s="147" t="s">
        <v>136</v>
      </c>
      <c r="Y79" s="170" t="s">
        <v>135</v>
      </c>
      <c r="Z79" s="147" t="s">
        <v>136</v>
      </c>
      <c r="AA79" s="156" t="s">
        <v>40</v>
      </c>
      <c r="AB79" s="23"/>
      <c r="AC79" s="23"/>
      <c r="AD79" s="23"/>
      <c r="AE79" s="23"/>
    </row>
    <row r="80" spans="2:31" ht="15.6" hidden="1" customHeight="1">
      <c r="B80" s="27" t="e">
        <f>IF(#REF!=#REF!,B79,B79+1)</f>
        <v>#REF!</v>
      </c>
      <c r="C80" s="159" t="s">
        <v>33</v>
      </c>
      <c r="D80" s="146" t="s">
        <v>48</v>
      </c>
      <c r="E80" s="146" t="s">
        <v>137</v>
      </c>
      <c r="F80" s="146" t="s">
        <v>36</v>
      </c>
      <c r="G80" s="146"/>
      <c r="H80" s="159">
        <v>7</v>
      </c>
      <c r="I80" s="146">
        <v>8</v>
      </c>
      <c r="J80" s="160">
        <v>2020</v>
      </c>
      <c r="K80" s="160" t="s">
        <v>128</v>
      </c>
      <c r="L80" s="160" t="s">
        <v>38</v>
      </c>
      <c r="M80" s="160" t="s">
        <v>38</v>
      </c>
      <c r="N80" s="160" t="s">
        <v>38</v>
      </c>
      <c r="O80" s="160" t="s">
        <v>39</v>
      </c>
      <c r="P80" s="161" t="s">
        <v>38</v>
      </c>
      <c r="Q80" s="160" t="s">
        <v>38</v>
      </c>
      <c r="R80" s="160" t="s">
        <v>38</v>
      </c>
      <c r="S80" s="160" t="s">
        <v>40</v>
      </c>
      <c r="T80" s="146">
        <v>9</v>
      </c>
      <c r="U80" s="146">
        <v>8</v>
      </c>
      <c r="V80" s="160">
        <v>2020</v>
      </c>
      <c r="W80" s="147" t="s">
        <v>138</v>
      </c>
      <c r="X80" s="147" t="s">
        <v>136</v>
      </c>
      <c r="Y80" s="170" t="s">
        <v>138</v>
      </c>
      <c r="Z80" s="147" t="s">
        <v>136</v>
      </c>
      <c r="AA80" s="156" t="s">
        <v>40</v>
      </c>
      <c r="AB80" s="23"/>
      <c r="AC80" s="23"/>
      <c r="AD80" s="23"/>
      <c r="AE80" s="23"/>
    </row>
    <row r="81" spans="2:31" ht="15.6" hidden="1" customHeight="1">
      <c r="B81" s="27" t="e">
        <f>IF(#REF!=#REF!,B80,B80+1)</f>
        <v>#REF!</v>
      </c>
      <c r="C81" s="159" t="s">
        <v>33</v>
      </c>
      <c r="D81" s="146" t="s">
        <v>48</v>
      </c>
      <c r="E81" s="146" t="s">
        <v>139</v>
      </c>
      <c r="F81" s="146" t="s">
        <v>36</v>
      </c>
      <c r="G81" s="146"/>
      <c r="H81" s="159">
        <v>7</v>
      </c>
      <c r="I81" s="146">
        <v>8</v>
      </c>
      <c r="J81" s="160">
        <v>2020</v>
      </c>
      <c r="K81" s="160" t="s">
        <v>128</v>
      </c>
      <c r="L81" s="160" t="s">
        <v>38</v>
      </c>
      <c r="M81" s="160" t="s">
        <v>38</v>
      </c>
      <c r="N81" s="160" t="s">
        <v>38</v>
      </c>
      <c r="O81" s="160" t="s">
        <v>39</v>
      </c>
      <c r="P81" s="161" t="s">
        <v>38</v>
      </c>
      <c r="Q81" s="160" t="s">
        <v>38</v>
      </c>
      <c r="R81" s="160" t="s">
        <v>38</v>
      </c>
      <c r="S81" s="160" t="s">
        <v>40</v>
      </c>
      <c r="T81" s="146">
        <v>9</v>
      </c>
      <c r="U81" s="146">
        <v>8</v>
      </c>
      <c r="V81" s="160">
        <v>2020</v>
      </c>
      <c r="W81" s="147" t="s">
        <v>138</v>
      </c>
      <c r="X81" s="147" t="s">
        <v>136</v>
      </c>
      <c r="Y81" s="170" t="s">
        <v>138</v>
      </c>
      <c r="Z81" s="147" t="s">
        <v>136</v>
      </c>
      <c r="AA81" s="156" t="s">
        <v>40</v>
      </c>
      <c r="AB81" s="23"/>
      <c r="AC81" s="23"/>
      <c r="AD81" s="23"/>
      <c r="AE81" s="23"/>
    </row>
    <row r="82" spans="2:31" ht="15.6" hidden="1" customHeight="1">
      <c r="B82" s="27" t="e">
        <f>IF(#REF!=#REF!,B81,B81+1)</f>
        <v>#REF!</v>
      </c>
      <c r="C82" s="159" t="s">
        <v>33</v>
      </c>
      <c r="D82" s="146" t="s">
        <v>34</v>
      </c>
      <c r="E82" s="146" t="s">
        <v>140</v>
      </c>
      <c r="F82" s="146" t="s">
        <v>36</v>
      </c>
      <c r="G82" s="146"/>
      <c r="H82" s="159">
        <v>10</v>
      </c>
      <c r="I82" s="146">
        <v>8</v>
      </c>
      <c r="J82" s="160">
        <v>2020</v>
      </c>
      <c r="K82" s="160" t="s">
        <v>52</v>
      </c>
      <c r="L82" s="160" t="s">
        <v>38</v>
      </c>
      <c r="M82" s="160" t="s">
        <v>38</v>
      </c>
      <c r="N82" s="160" t="s">
        <v>38</v>
      </c>
      <c r="O82" s="160" t="s">
        <v>39</v>
      </c>
      <c r="P82" s="161" t="s">
        <v>38</v>
      </c>
      <c r="Q82" s="160" t="s">
        <v>38</v>
      </c>
      <c r="R82" s="160" t="s">
        <v>38</v>
      </c>
      <c r="S82" s="160" t="s">
        <v>40</v>
      </c>
      <c r="T82" s="146">
        <v>14</v>
      </c>
      <c r="U82" s="146">
        <v>8</v>
      </c>
      <c r="V82" s="160">
        <v>2020</v>
      </c>
      <c r="W82" s="147" t="s">
        <v>141</v>
      </c>
      <c r="X82" s="147" t="s">
        <v>126</v>
      </c>
      <c r="Y82" s="170" t="s">
        <v>141</v>
      </c>
      <c r="Z82" s="147" t="s">
        <v>126</v>
      </c>
      <c r="AA82" s="156" t="s">
        <v>40</v>
      </c>
      <c r="AB82" s="23"/>
      <c r="AC82" s="23"/>
      <c r="AD82" s="23"/>
      <c r="AE82" s="23"/>
    </row>
    <row r="83" spans="2:31" ht="15.6" hidden="1" customHeight="1">
      <c r="B83" s="27" t="e">
        <f>IF(#REF!=#REF!,B82,B82+1)</f>
        <v>#REF!</v>
      </c>
      <c r="C83" s="159" t="s">
        <v>33</v>
      </c>
      <c r="D83" s="146" t="s">
        <v>48</v>
      </c>
      <c r="E83" s="146" t="s">
        <v>142</v>
      </c>
      <c r="F83" s="146" t="s">
        <v>36</v>
      </c>
      <c r="G83" s="146"/>
      <c r="H83" s="159">
        <v>21</v>
      </c>
      <c r="I83" s="146">
        <v>8</v>
      </c>
      <c r="J83" s="160">
        <v>2020</v>
      </c>
      <c r="K83" s="160" t="s">
        <v>37</v>
      </c>
      <c r="L83" s="160" t="s">
        <v>38</v>
      </c>
      <c r="M83" s="160" t="s">
        <v>38</v>
      </c>
      <c r="N83" s="160" t="s">
        <v>38</v>
      </c>
      <c r="O83" s="160" t="s">
        <v>39</v>
      </c>
      <c r="P83" s="161" t="s">
        <v>38</v>
      </c>
      <c r="Q83" s="160" t="s">
        <v>38</v>
      </c>
      <c r="R83" s="160" t="s">
        <v>38</v>
      </c>
      <c r="S83" s="160" t="s">
        <v>40</v>
      </c>
      <c r="T83" s="146">
        <v>1</v>
      </c>
      <c r="U83" s="146">
        <v>10</v>
      </c>
      <c r="V83" s="160">
        <v>2021</v>
      </c>
      <c r="W83" s="147" t="s">
        <v>143</v>
      </c>
      <c r="X83" s="147" t="s">
        <v>42</v>
      </c>
      <c r="Y83" s="170" t="s">
        <v>143</v>
      </c>
      <c r="Z83" s="147" t="s">
        <v>42</v>
      </c>
      <c r="AA83" s="156" t="s">
        <v>40</v>
      </c>
      <c r="AB83" s="23"/>
      <c r="AC83" s="23"/>
      <c r="AD83" s="23"/>
      <c r="AE83" s="23"/>
    </row>
    <row r="84" spans="2:31" ht="15.6" hidden="1" customHeight="1">
      <c r="B84" s="27" t="e">
        <f>IF(#REF!=#REF!,B83,B83+1)</f>
        <v>#REF!</v>
      </c>
      <c r="C84" s="159" t="s">
        <v>33</v>
      </c>
      <c r="D84" s="146" t="s">
        <v>34</v>
      </c>
      <c r="E84" s="146" t="s">
        <v>144</v>
      </c>
      <c r="F84" s="146" t="s">
        <v>125</v>
      </c>
      <c r="G84" s="146"/>
      <c r="H84" s="159">
        <v>24</v>
      </c>
      <c r="I84" s="146">
        <v>8</v>
      </c>
      <c r="J84" s="160">
        <v>2020</v>
      </c>
      <c r="K84" s="160" t="s">
        <v>52</v>
      </c>
      <c r="L84" s="160" t="s">
        <v>38</v>
      </c>
      <c r="M84" s="160" t="s">
        <v>38</v>
      </c>
      <c r="N84" s="160" t="s">
        <v>38</v>
      </c>
      <c r="O84" s="160" t="s">
        <v>39</v>
      </c>
      <c r="P84" s="161" t="s">
        <v>38</v>
      </c>
      <c r="Q84" s="160" t="s">
        <v>38</v>
      </c>
      <c r="R84" s="160" t="s">
        <v>38</v>
      </c>
      <c r="S84" s="160" t="s">
        <v>40</v>
      </c>
      <c r="T84" s="146">
        <v>3</v>
      </c>
      <c r="U84" s="146">
        <v>9</v>
      </c>
      <c r="V84" s="160">
        <v>2020</v>
      </c>
      <c r="W84" s="147" t="s">
        <v>145</v>
      </c>
      <c r="X84" s="147" t="s">
        <v>126</v>
      </c>
      <c r="Y84" s="170" t="s">
        <v>145</v>
      </c>
      <c r="Z84" s="147" t="s">
        <v>126</v>
      </c>
      <c r="AA84" s="156" t="s">
        <v>40</v>
      </c>
      <c r="AB84" s="23"/>
      <c r="AC84" s="23"/>
      <c r="AD84" s="23"/>
      <c r="AE84" s="23"/>
    </row>
    <row r="85" spans="2:31" ht="15.6" hidden="1" customHeight="1">
      <c r="B85" s="27" t="e">
        <f>IF(#REF!=#REF!,B84,B84+1)</f>
        <v>#REF!</v>
      </c>
      <c r="C85" s="159" t="s">
        <v>33</v>
      </c>
      <c r="D85" s="146" t="s">
        <v>48</v>
      </c>
      <c r="E85" s="146" t="s">
        <v>146</v>
      </c>
      <c r="F85" s="146" t="s">
        <v>36</v>
      </c>
      <c r="G85" s="146"/>
      <c r="H85" s="159">
        <v>24</v>
      </c>
      <c r="I85" s="146">
        <v>8</v>
      </c>
      <c r="J85" s="160">
        <v>2020</v>
      </c>
      <c r="K85" s="160" t="s">
        <v>52</v>
      </c>
      <c r="L85" s="160" t="s">
        <v>38</v>
      </c>
      <c r="M85" s="160" t="s">
        <v>38</v>
      </c>
      <c r="N85" s="160" t="s">
        <v>38</v>
      </c>
      <c r="O85" s="160" t="s">
        <v>39</v>
      </c>
      <c r="P85" s="161" t="s">
        <v>38</v>
      </c>
      <c r="Q85" s="160" t="s">
        <v>38</v>
      </c>
      <c r="R85" s="160" t="s">
        <v>38</v>
      </c>
      <c r="S85" s="160" t="s">
        <v>40</v>
      </c>
      <c r="T85" s="146">
        <v>7</v>
      </c>
      <c r="U85" s="146">
        <v>9</v>
      </c>
      <c r="V85" s="160">
        <v>2020</v>
      </c>
      <c r="W85" s="147" t="s">
        <v>147</v>
      </c>
      <c r="X85" s="147" t="s">
        <v>148</v>
      </c>
      <c r="Y85" s="170" t="s">
        <v>147</v>
      </c>
      <c r="Z85" s="147" t="s">
        <v>148</v>
      </c>
      <c r="AA85" s="156" t="s">
        <v>40</v>
      </c>
      <c r="AB85" s="23"/>
      <c r="AC85" s="23"/>
      <c r="AD85" s="23"/>
      <c r="AE85" s="23"/>
    </row>
    <row r="86" spans="2:31" ht="15.6" hidden="1" customHeight="1">
      <c r="B86" s="27" t="e">
        <f>IF(#REF!=#REF!,B85,B85+1)</f>
        <v>#REF!</v>
      </c>
      <c r="C86" s="159" t="s">
        <v>33</v>
      </c>
      <c r="D86" s="146" t="s">
        <v>34</v>
      </c>
      <c r="E86" s="146" t="s">
        <v>149</v>
      </c>
      <c r="F86" s="146" t="s">
        <v>36</v>
      </c>
      <c r="G86" s="146"/>
      <c r="H86" s="159">
        <v>25</v>
      </c>
      <c r="I86" s="146">
        <v>8</v>
      </c>
      <c r="J86" s="160">
        <v>2020</v>
      </c>
      <c r="K86" s="160" t="s">
        <v>52</v>
      </c>
      <c r="L86" s="160" t="s">
        <v>38</v>
      </c>
      <c r="M86" s="160" t="s">
        <v>38</v>
      </c>
      <c r="N86" s="160" t="s">
        <v>38</v>
      </c>
      <c r="O86" s="160" t="s">
        <v>39</v>
      </c>
      <c r="P86" s="161" t="s">
        <v>38</v>
      </c>
      <c r="Q86" s="160" t="s">
        <v>38</v>
      </c>
      <c r="R86" s="160" t="s">
        <v>38</v>
      </c>
      <c r="S86" s="160" t="s">
        <v>40</v>
      </c>
      <c r="T86" s="146">
        <v>8</v>
      </c>
      <c r="U86" s="146">
        <v>9</v>
      </c>
      <c r="V86" s="160">
        <v>2020</v>
      </c>
      <c r="W86" s="147" t="s">
        <v>150</v>
      </c>
      <c r="X86" s="147" t="s">
        <v>126</v>
      </c>
      <c r="Y86" s="170" t="s">
        <v>150</v>
      </c>
      <c r="Z86" s="147" t="s">
        <v>126</v>
      </c>
      <c r="AA86" s="156" t="s">
        <v>40</v>
      </c>
      <c r="AB86" s="23"/>
      <c r="AC86" s="23"/>
      <c r="AD86" s="23"/>
      <c r="AE86" s="23"/>
    </row>
    <row r="87" spans="2:31" ht="15.6" hidden="1" customHeight="1">
      <c r="B87" s="27" t="e">
        <f>IF(#REF!=#REF!,B86,B86+1)</f>
        <v>#REF!</v>
      </c>
      <c r="C87" s="159" t="s">
        <v>33</v>
      </c>
      <c r="D87" s="146" t="s">
        <v>34</v>
      </c>
      <c r="E87" s="146" t="s">
        <v>151</v>
      </c>
      <c r="F87" s="146" t="s">
        <v>36</v>
      </c>
      <c r="G87" s="146"/>
      <c r="H87" s="159">
        <v>26</v>
      </c>
      <c r="I87" s="146">
        <v>8</v>
      </c>
      <c r="J87" s="160">
        <v>2020</v>
      </c>
      <c r="K87" s="160" t="s">
        <v>52</v>
      </c>
      <c r="L87" s="160" t="s">
        <v>38</v>
      </c>
      <c r="M87" s="160" t="s">
        <v>38</v>
      </c>
      <c r="N87" s="160" t="s">
        <v>38</v>
      </c>
      <c r="O87" s="160" t="s">
        <v>39</v>
      </c>
      <c r="P87" s="161" t="s">
        <v>38</v>
      </c>
      <c r="Q87" s="160" t="s">
        <v>38</v>
      </c>
      <c r="R87" s="160" t="s">
        <v>45</v>
      </c>
      <c r="S87" s="160" t="s">
        <v>40</v>
      </c>
      <c r="T87" s="146">
        <v>24</v>
      </c>
      <c r="U87" s="146">
        <v>9</v>
      </c>
      <c r="V87" s="160">
        <v>2020</v>
      </c>
      <c r="W87" s="147" t="s">
        <v>152</v>
      </c>
      <c r="X87" s="147" t="s">
        <v>153</v>
      </c>
      <c r="Y87" s="170" t="s">
        <v>152</v>
      </c>
      <c r="Z87" s="147" t="s">
        <v>153</v>
      </c>
      <c r="AA87" s="156" t="s">
        <v>40</v>
      </c>
      <c r="AB87" s="23"/>
      <c r="AC87" s="23"/>
      <c r="AD87" s="23"/>
      <c r="AE87" s="23"/>
    </row>
    <row r="88" spans="2:31" ht="15.6" hidden="1" customHeight="1">
      <c r="B88" s="27" t="e">
        <f>IF(#REF!=#REF!,B87,B87+1)</f>
        <v>#REF!</v>
      </c>
      <c r="C88" s="159" t="s">
        <v>33</v>
      </c>
      <c r="D88" s="146" t="s">
        <v>48</v>
      </c>
      <c r="E88" s="146" t="s">
        <v>154</v>
      </c>
      <c r="F88" s="146" t="s">
        <v>36</v>
      </c>
      <c r="G88" s="146"/>
      <c r="H88" s="159">
        <v>27</v>
      </c>
      <c r="I88" s="146">
        <v>8</v>
      </c>
      <c r="J88" s="160">
        <v>2020</v>
      </c>
      <c r="K88" s="160" t="s">
        <v>52</v>
      </c>
      <c r="L88" s="160" t="s">
        <v>38</v>
      </c>
      <c r="M88" s="160" t="s">
        <v>38</v>
      </c>
      <c r="N88" s="160" t="s">
        <v>38</v>
      </c>
      <c r="O88" s="160" t="s">
        <v>39</v>
      </c>
      <c r="P88" s="161" t="s">
        <v>38</v>
      </c>
      <c r="Q88" s="160" t="s">
        <v>45</v>
      </c>
      <c r="R88" s="160" t="s">
        <v>38</v>
      </c>
      <c r="S88" s="160" t="s">
        <v>40</v>
      </c>
      <c r="T88" s="146">
        <v>2</v>
      </c>
      <c r="U88" s="146">
        <v>9</v>
      </c>
      <c r="V88" s="160">
        <v>2020</v>
      </c>
      <c r="W88" s="147" t="s">
        <v>155</v>
      </c>
      <c r="X88" s="147" t="s">
        <v>136</v>
      </c>
      <c r="Y88" s="170" t="s">
        <v>155</v>
      </c>
      <c r="Z88" s="147" t="s">
        <v>136</v>
      </c>
      <c r="AA88" s="156" t="s">
        <v>40</v>
      </c>
      <c r="AB88" s="23"/>
      <c r="AC88" s="23"/>
      <c r="AD88" s="23"/>
      <c r="AE88" s="23"/>
    </row>
    <row r="89" spans="2:31" ht="15.6" hidden="1" customHeight="1">
      <c r="B89" s="27" t="e">
        <f>IF(#REF!=#REF!,B88,B88+1)</f>
        <v>#REF!</v>
      </c>
      <c r="C89" s="159" t="s">
        <v>33</v>
      </c>
      <c r="D89" s="146" t="s">
        <v>34</v>
      </c>
      <c r="E89" s="146" t="s">
        <v>156</v>
      </c>
      <c r="F89" s="146" t="s">
        <v>157</v>
      </c>
      <c r="G89" s="146"/>
      <c r="H89" s="159">
        <v>24</v>
      </c>
      <c r="I89" s="146">
        <v>8</v>
      </c>
      <c r="J89" s="160">
        <v>2020</v>
      </c>
      <c r="K89" s="160" t="s">
        <v>44</v>
      </c>
      <c r="L89" s="160" t="s">
        <v>45</v>
      </c>
      <c r="M89" s="160" t="s">
        <v>38</v>
      </c>
      <c r="N89" s="160" t="s">
        <v>38</v>
      </c>
      <c r="O89" s="160" t="s">
        <v>39</v>
      </c>
      <c r="P89" s="161" t="s">
        <v>38</v>
      </c>
      <c r="Q89" s="160" t="s">
        <v>45</v>
      </c>
      <c r="R89" s="160" t="s">
        <v>45</v>
      </c>
      <c r="S89" s="160">
        <v>3</v>
      </c>
      <c r="T89" s="146">
        <v>8</v>
      </c>
      <c r="U89" s="146">
        <v>9</v>
      </c>
      <c r="V89" s="160">
        <v>2020</v>
      </c>
      <c r="W89" s="147" t="s">
        <v>158</v>
      </c>
      <c r="X89" s="147" t="s">
        <v>159</v>
      </c>
      <c r="Y89" s="170" t="s">
        <v>158</v>
      </c>
      <c r="Z89" s="147" t="s">
        <v>159</v>
      </c>
      <c r="AA89" s="156" t="s">
        <v>40</v>
      </c>
      <c r="AB89" s="23"/>
      <c r="AC89" s="23"/>
      <c r="AD89" s="23"/>
      <c r="AE89" s="23"/>
    </row>
    <row r="90" spans="2:31" ht="15.6" hidden="1" customHeight="1">
      <c r="B90" s="27" t="e">
        <f>IF(#REF!=#REF!,B117,B117+1)</f>
        <v>#REF!</v>
      </c>
      <c r="C90" s="159" t="s">
        <v>33</v>
      </c>
      <c r="D90" s="146" t="s">
        <v>34</v>
      </c>
      <c r="E90" s="146" t="s">
        <v>160</v>
      </c>
      <c r="F90" s="146" t="s">
        <v>157</v>
      </c>
      <c r="G90" s="146"/>
      <c r="H90" s="159">
        <v>28</v>
      </c>
      <c r="I90" s="146">
        <v>8</v>
      </c>
      <c r="J90" s="160">
        <v>2020</v>
      </c>
      <c r="K90" s="160" t="s">
        <v>52</v>
      </c>
      <c r="L90" s="160" t="s">
        <v>45</v>
      </c>
      <c r="M90" s="160" t="s">
        <v>38</v>
      </c>
      <c r="N90" s="160" t="s">
        <v>45</v>
      </c>
      <c r="O90" s="160" t="s">
        <v>39</v>
      </c>
      <c r="P90" s="161" t="s">
        <v>38</v>
      </c>
      <c r="Q90" s="160" t="s">
        <v>45</v>
      </c>
      <c r="R90" s="160" t="s">
        <v>45</v>
      </c>
      <c r="S90" s="160" t="s">
        <v>40</v>
      </c>
      <c r="T90" s="146">
        <v>8</v>
      </c>
      <c r="U90" s="146">
        <v>9</v>
      </c>
      <c r="V90" s="160">
        <v>2020</v>
      </c>
      <c r="W90" s="147" t="s">
        <v>161</v>
      </c>
      <c r="X90" s="147" t="s">
        <v>159</v>
      </c>
      <c r="Y90" s="170" t="s">
        <v>161</v>
      </c>
      <c r="Z90" s="147" t="s">
        <v>159</v>
      </c>
      <c r="AA90" s="156" t="s">
        <v>40</v>
      </c>
      <c r="AB90" s="23"/>
      <c r="AC90" s="23"/>
      <c r="AD90" s="23"/>
      <c r="AE90" s="23"/>
    </row>
    <row r="91" spans="2:31" ht="15.6" hidden="1" customHeight="1">
      <c r="C91" s="159" t="s">
        <v>33</v>
      </c>
      <c r="D91" s="146" t="s">
        <v>34</v>
      </c>
      <c r="E91" s="146" t="s">
        <v>162</v>
      </c>
      <c r="F91" s="146" t="s">
        <v>157</v>
      </c>
      <c r="G91" s="146"/>
      <c r="H91" s="159">
        <v>26</v>
      </c>
      <c r="I91" s="146">
        <v>8</v>
      </c>
      <c r="J91" s="160">
        <v>2020</v>
      </c>
      <c r="K91" s="160" t="s">
        <v>52</v>
      </c>
      <c r="L91" s="160" t="s">
        <v>38</v>
      </c>
      <c r="M91" s="160" t="s">
        <v>38</v>
      </c>
      <c r="N91" s="160" t="s">
        <v>38</v>
      </c>
      <c r="O91" s="160" t="s">
        <v>39</v>
      </c>
      <c r="P91" s="161" t="s">
        <v>38</v>
      </c>
      <c r="Q91" s="160" t="s">
        <v>38</v>
      </c>
      <c r="R91" s="160" t="s">
        <v>38</v>
      </c>
      <c r="S91" s="160" t="s">
        <v>40</v>
      </c>
      <c r="T91" s="146">
        <v>9</v>
      </c>
      <c r="U91" s="146">
        <v>9</v>
      </c>
      <c r="V91" s="160">
        <v>2020</v>
      </c>
      <c r="W91" s="147" t="s">
        <v>163</v>
      </c>
      <c r="X91" s="147" t="s">
        <v>159</v>
      </c>
      <c r="Y91" s="170" t="s">
        <v>163</v>
      </c>
      <c r="Z91" s="147" t="s">
        <v>159</v>
      </c>
      <c r="AA91" s="156" t="s">
        <v>40</v>
      </c>
      <c r="AB91" s="23"/>
      <c r="AC91" s="23"/>
      <c r="AD91" s="23"/>
      <c r="AE91" s="23"/>
    </row>
    <row r="92" spans="2:31" ht="15.6" hidden="1" customHeight="1">
      <c r="B92" s="27" t="e">
        <f>IF(#REF!=#REF!,B90,B90+1)</f>
        <v>#REF!</v>
      </c>
      <c r="C92" s="159" t="s">
        <v>33</v>
      </c>
      <c r="D92" s="146" t="s">
        <v>34</v>
      </c>
      <c r="E92" s="146" t="s">
        <v>164</v>
      </c>
      <c r="F92" s="146" t="s">
        <v>157</v>
      </c>
      <c r="G92" s="146"/>
      <c r="H92" s="159">
        <v>29</v>
      </c>
      <c r="I92" s="146">
        <v>8</v>
      </c>
      <c r="J92" s="160">
        <v>2020</v>
      </c>
      <c r="K92" s="160" t="s">
        <v>52</v>
      </c>
      <c r="L92" s="160" t="s">
        <v>45</v>
      </c>
      <c r="M92" s="160" t="s">
        <v>38</v>
      </c>
      <c r="N92" s="160" t="s">
        <v>45</v>
      </c>
      <c r="O92" s="160" t="s">
        <v>39</v>
      </c>
      <c r="P92" s="161" t="s">
        <v>38</v>
      </c>
      <c r="Q92" s="160" t="s">
        <v>45</v>
      </c>
      <c r="R92" s="160" t="s">
        <v>45</v>
      </c>
      <c r="S92" s="160">
        <v>1</v>
      </c>
      <c r="T92" s="146">
        <v>15</v>
      </c>
      <c r="U92" s="146">
        <v>9</v>
      </c>
      <c r="V92" s="160">
        <v>2020</v>
      </c>
      <c r="W92" s="147" t="s">
        <v>165</v>
      </c>
      <c r="X92" s="147" t="s">
        <v>159</v>
      </c>
      <c r="Y92" s="170" t="s">
        <v>165</v>
      </c>
      <c r="Z92" s="147" t="s">
        <v>159</v>
      </c>
      <c r="AA92" s="156" t="s">
        <v>40</v>
      </c>
      <c r="AB92" s="23"/>
      <c r="AC92" s="23"/>
      <c r="AD92" s="23"/>
      <c r="AE92" s="23"/>
    </row>
    <row r="93" spans="2:31" ht="15.6" hidden="1" customHeight="1">
      <c r="C93" s="159" t="s">
        <v>33</v>
      </c>
      <c r="D93" s="146" t="s">
        <v>34</v>
      </c>
      <c r="E93" s="146" t="s">
        <v>166</v>
      </c>
      <c r="F93" s="146" t="s">
        <v>157</v>
      </c>
      <c r="G93" s="146"/>
      <c r="H93" s="159">
        <v>31</v>
      </c>
      <c r="I93" s="146">
        <v>8</v>
      </c>
      <c r="J93" s="160">
        <v>2020</v>
      </c>
      <c r="K93" s="160" t="s">
        <v>52</v>
      </c>
      <c r="L93" s="160" t="s">
        <v>38</v>
      </c>
      <c r="M93" s="160" t="s">
        <v>38</v>
      </c>
      <c r="N93" s="160" t="s">
        <v>38</v>
      </c>
      <c r="O93" s="160" t="s">
        <v>39</v>
      </c>
      <c r="P93" s="161" t="s">
        <v>38</v>
      </c>
      <c r="Q93" s="160" t="s">
        <v>38</v>
      </c>
      <c r="R93" s="160" t="s">
        <v>38</v>
      </c>
      <c r="S93" s="160" t="s">
        <v>40</v>
      </c>
      <c r="T93" s="146">
        <v>9</v>
      </c>
      <c r="U93" s="146">
        <v>9</v>
      </c>
      <c r="V93" s="160">
        <v>2020</v>
      </c>
      <c r="W93" s="147" t="s">
        <v>167</v>
      </c>
      <c r="X93" s="147" t="s">
        <v>159</v>
      </c>
      <c r="Y93" s="170" t="s">
        <v>167</v>
      </c>
      <c r="Z93" s="147" t="s">
        <v>159</v>
      </c>
      <c r="AA93" s="156" t="s">
        <v>40</v>
      </c>
      <c r="AB93" s="23"/>
      <c r="AC93" s="23"/>
      <c r="AD93" s="23"/>
      <c r="AE93" s="23"/>
    </row>
    <row r="94" spans="2:31" ht="15.6" hidden="1" customHeight="1">
      <c r="B94" s="27" t="e">
        <f>IF(#REF!=#REF!,B89,B89+1)</f>
        <v>#REF!</v>
      </c>
      <c r="C94" s="159" t="s">
        <v>33</v>
      </c>
      <c r="D94" s="146" t="s">
        <v>34</v>
      </c>
      <c r="E94" s="146" t="s">
        <v>168</v>
      </c>
      <c r="F94" s="146" t="s">
        <v>36</v>
      </c>
      <c r="G94" s="146"/>
      <c r="H94" s="159">
        <v>31</v>
      </c>
      <c r="I94" s="146">
        <v>8</v>
      </c>
      <c r="J94" s="160">
        <v>2020</v>
      </c>
      <c r="K94" s="160" t="s">
        <v>52</v>
      </c>
      <c r="L94" s="160" t="s">
        <v>38</v>
      </c>
      <c r="M94" s="160" t="s">
        <v>38</v>
      </c>
      <c r="N94" s="160" t="s">
        <v>38</v>
      </c>
      <c r="O94" s="160" t="s">
        <v>39</v>
      </c>
      <c r="P94" s="161" t="s">
        <v>38</v>
      </c>
      <c r="Q94" s="160" t="s">
        <v>38</v>
      </c>
      <c r="R94" s="160" t="s">
        <v>38</v>
      </c>
      <c r="S94" s="160" t="s">
        <v>40</v>
      </c>
      <c r="T94" s="146">
        <v>7</v>
      </c>
      <c r="U94" s="146">
        <v>9</v>
      </c>
      <c r="V94" s="160">
        <v>2020</v>
      </c>
      <c r="W94" s="25" t="s">
        <v>169</v>
      </c>
      <c r="X94" s="148" t="s">
        <v>153</v>
      </c>
      <c r="Y94" s="173" t="s">
        <v>169</v>
      </c>
      <c r="Z94" s="148" t="s">
        <v>153</v>
      </c>
      <c r="AA94" s="156" t="s">
        <v>40</v>
      </c>
      <c r="AB94" s="23"/>
      <c r="AC94" s="23"/>
      <c r="AD94" s="23"/>
      <c r="AE94" s="23"/>
    </row>
    <row r="95" spans="2:31" ht="15.6" hidden="1" customHeight="1">
      <c r="B95" s="27" t="e">
        <f>IF(#REF!=#REF!,B94,B94+1)</f>
        <v>#REF!</v>
      </c>
      <c r="C95" s="159" t="s">
        <v>33</v>
      </c>
      <c r="D95" s="146" t="s">
        <v>48</v>
      </c>
      <c r="E95" s="146" t="s">
        <v>170</v>
      </c>
      <c r="F95" s="146" t="s">
        <v>36</v>
      </c>
      <c r="G95" s="146"/>
      <c r="H95" s="159">
        <v>31</v>
      </c>
      <c r="I95" s="146">
        <v>8</v>
      </c>
      <c r="J95" s="160">
        <v>2020</v>
      </c>
      <c r="K95" s="160" t="s">
        <v>52</v>
      </c>
      <c r="L95" s="160" t="s">
        <v>38</v>
      </c>
      <c r="M95" s="160" t="s">
        <v>38</v>
      </c>
      <c r="N95" s="160" t="s">
        <v>38</v>
      </c>
      <c r="O95" s="160" t="s">
        <v>39</v>
      </c>
      <c r="P95" s="161" t="s">
        <v>38</v>
      </c>
      <c r="Q95" s="160" t="s">
        <v>45</v>
      </c>
      <c r="R95" s="160" t="s">
        <v>38</v>
      </c>
      <c r="S95" s="160" t="s">
        <v>40</v>
      </c>
      <c r="T95" s="146">
        <v>6</v>
      </c>
      <c r="U95" s="146">
        <v>9</v>
      </c>
      <c r="V95" s="160">
        <v>2020</v>
      </c>
      <c r="W95" s="145" t="s">
        <v>171</v>
      </c>
      <c r="X95" s="147" t="s">
        <v>153</v>
      </c>
      <c r="Y95" s="172" t="s">
        <v>171</v>
      </c>
      <c r="Z95" s="147" t="s">
        <v>153</v>
      </c>
      <c r="AA95" s="156" t="s">
        <v>40</v>
      </c>
      <c r="AB95" s="23"/>
      <c r="AC95" s="23"/>
      <c r="AD95" s="23"/>
      <c r="AE95" s="23"/>
    </row>
    <row r="96" spans="2:31" ht="15.6" hidden="1" customHeight="1">
      <c r="B96" s="27" t="e">
        <f>IF(#REF!=#REF!,B95,B95+1)</f>
        <v>#REF!</v>
      </c>
      <c r="C96" s="159" t="s">
        <v>33</v>
      </c>
      <c r="D96" s="146" t="s">
        <v>34</v>
      </c>
      <c r="E96" s="146" t="s">
        <v>172</v>
      </c>
      <c r="F96" s="146" t="s">
        <v>36</v>
      </c>
      <c r="G96" s="146"/>
      <c r="H96" s="159">
        <v>31</v>
      </c>
      <c r="I96" s="146">
        <v>8</v>
      </c>
      <c r="J96" s="160">
        <v>2020</v>
      </c>
      <c r="K96" s="160" t="s">
        <v>52</v>
      </c>
      <c r="L96" s="160" t="s">
        <v>38</v>
      </c>
      <c r="M96" s="160" t="s">
        <v>38</v>
      </c>
      <c r="N96" s="160" t="s">
        <v>38</v>
      </c>
      <c r="O96" s="160" t="s">
        <v>39</v>
      </c>
      <c r="P96" s="161" t="s">
        <v>38</v>
      </c>
      <c r="Q96" s="160" t="s">
        <v>38</v>
      </c>
      <c r="R96" s="160" t="s">
        <v>38</v>
      </c>
      <c r="S96" s="160" t="s">
        <v>40</v>
      </c>
      <c r="T96" s="146">
        <v>1</v>
      </c>
      <c r="U96" s="146">
        <v>9</v>
      </c>
      <c r="V96" s="160">
        <v>2020</v>
      </c>
      <c r="W96" s="147" t="s">
        <v>40</v>
      </c>
      <c r="X96" s="147" t="s">
        <v>126</v>
      </c>
      <c r="Y96" s="170" t="s">
        <v>40</v>
      </c>
      <c r="Z96" s="147" t="s">
        <v>126</v>
      </c>
      <c r="AA96" s="156" t="s">
        <v>40</v>
      </c>
      <c r="AB96" s="23"/>
      <c r="AC96" s="23"/>
      <c r="AD96" s="23"/>
      <c r="AE96" s="23"/>
    </row>
    <row r="97" spans="2:31" ht="15.6" hidden="1" customHeight="1">
      <c r="B97" s="27" t="e">
        <f>IF(#REF!=#REF!,#REF!,#REF!+1)</f>
        <v>#REF!</v>
      </c>
      <c r="C97" s="159" t="s">
        <v>33</v>
      </c>
      <c r="D97" s="146" t="s">
        <v>34</v>
      </c>
      <c r="E97" s="146" t="s">
        <v>173</v>
      </c>
      <c r="F97" s="146" t="s">
        <v>157</v>
      </c>
      <c r="G97" s="146"/>
      <c r="H97" s="159">
        <v>31</v>
      </c>
      <c r="I97" s="146">
        <v>8</v>
      </c>
      <c r="J97" s="160">
        <v>2020</v>
      </c>
      <c r="K97" s="160" t="s">
        <v>44</v>
      </c>
      <c r="L97" s="160" t="s">
        <v>45</v>
      </c>
      <c r="M97" s="160" t="s">
        <v>38</v>
      </c>
      <c r="N97" s="160" t="s">
        <v>38</v>
      </c>
      <c r="O97" s="160" t="s">
        <v>39</v>
      </c>
      <c r="P97" s="161" t="s">
        <v>38</v>
      </c>
      <c r="Q97" s="160" t="s">
        <v>45</v>
      </c>
      <c r="R97" s="160" t="s">
        <v>38</v>
      </c>
      <c r="S97" s="160" t="s">
        <v>40</v>
      </c>
      <c r="T97" s="146">
        <v>14</v>
      </c>
      <c r="U97" s="146">
        <v>9</v>
      </c>
      <c r="V97" s="160">
        <v>2020</v>
      </c>
      <c r="W97" s="147" t="s">
        <v>174</v>
      </c>
      <c r="X97" s="147" t="s">
        <v>159</v>
      </c>
      <c r="Y97" s="170" t="s">
        <v>174</v>
      </c>
      <c r="Z97" s="147" t="s">
        <v>159</v>
      </c>
      <c r="AA97" s="156" t="s">
        <v>40</v>
      </c>
      <c r="AB97" s="23"/>
      <c r="AC97" s="23"/>
      <c r="AD97" s="23"/>
      <c r="AE97" s="23"/>
    </row>
    <row r="98" spans="2:31" ht="15.6" hidden="1" customHeight="1">
      <c r="B98" s="27" t="e">
        <f>IF(#REF!=#REF!,B97,B97+1)</f>
        <v>#REF!</v>
      </c>
      <c r="C98" s="159" t="s">
        <v>33</v>
      </c>
      <c r="D98" s="146" t="s">
        <v>34</v>
      </c>
      <c r="E98" s="146" t="s">
        <v>175</v>
      </c>
      <c r="F98" s="146" t="s">
        <v>36</v>
      </c>
      <c r="G98" s="146"/>
      <c r="H98" s="159">
        <v>5</v>
      </c>
      <c r="I98" s="146">
        <v>7</v>
      </c>
      <c r="J98" s="160">
        <v>2020</v>
      </c>
      <c r="K98" s="160" t="s">
        <v>52</v>
      </c>
      <c r="L98" s="160" t="s">
        <v>38</v>
      </c>
      <c r="M98" s="160" t="s">
        <v>38</v>
      </c>
      <c r="N98" s="160" t="s">
        <v>38</v>
      </c>
      <c r="O98" s="160" t="s">
        <v>39</v>
      </c>
      <c r="P98" s="161" t="s">
        <v>38</v>
      </c>
      <c r="Q98" s="160" t="s">
        <v>38</v>
      </c>
      <c r="R98" s="160" t="s">
        <v>38</v>
      </c>
      <c r="S98" s="160" t="s">
        <v>40</v>
      </c>
      <c r="T98" s="146">
        <v>17</v>
      </c>
      <c r="U98" s="146">
        <v>7</v>
      </c>
      <c r="V98" s="160">
        <v>2020</v>
      </c>
      <c r="W98" s="147" t="s">
        <v>176</v>
      </c>
      <c r="X98" s="147" t="s">
        <v>177</v>
      </c>
      <c r="Y98" s="170" t="s">
        <v>176</v>
      </c>
      <c r="Z98" s="147" t="s">
        <v>177</v>
      </c>
      <c r="AA98" s="156" t="s">
        <v>40</v>
      </c>
      <c r="AB98" s="23"/>
      <c r="AC98" s="23"/>
      <c r="AD98" s="23"/>
      <c r="AE98" s="23"/>
    </row>
    <row r="99" spans="2:31" ht="15.6" hidden="1" customHeight="1">
      <c r="B99" s="27" t="e">
        <f>IF(#REF!=#REF!,B98,B98+1)</f>
        <v>#REF!</v>
      </c>
      <c r="C99" s="159" t="s">
        <v>33</v>
      </c>
      <c r="D99" s="146" t="s">
        <v>34</v>
      </c>
      <c r="E99" s="146" t="s">
        <v>178</v>
      </c>
      <c r="F99" s="146" t="s">
        <v>157</v>
      </c>
      <c r="G99" s="146"/>
      <c r="H99" s="159">
        <v>26</v>
      </c>
      <c r="I99" s="146">
        <v>8</v>
      </c>
      <c r="J99" s="160">
        <v>2020</v>
      </c>
      <c r="K99" s="160" t="s">
        <v>52</v>
      </c>
      <c r="L99" s="160" t="s">
        <v>45</v>
      </c>
      <c r="M99" s="160" t="s">
        <v>38</v>
      </c>
      <c r="N99" s="160" t="s">
        <v>38</v>
      </c>
      <c r="O99" s="160" t="s">
        <v>39</v>
      </c>
      <c r="P99" s="161" t="s">
        <v>38</v>
      </c>
      <c r="Q99" s="160" t="s">
        <v>45</v>
      </c>
      <c r="R99" s="160" t="s">
        <v>45</v>
      </c>
      <c r="S99" s="160" t="s">
        <v>40</v>
      </c>
      <c r="T99" s="146">
        <v>12</v>
      </c>
      <c r="U99" s="146">
        <v>9</v>
      </c>
      <c r="V99" s="160">
        <v>2020</v>
      </c>
      <c r="W99" s="147" t="s">
        <v>179</v>
      </c>
      <c r="X99" s="147" t="s">
        <v>159</v>
      </c>
      <c r="Y99" s="170" t="s">
        <v>179</v>
      </c>
      <c r="Z99" s="147" t="s">
        <v>159</v>
      </c>
      <c r="AA99" s="156" t="s">
        <v>40</v>
      </c>
      <c r="AB99" s="23"/>
      <c r="AC99" s="23"/>
      <c r="AD99" s="23"/>
      <c r="AE99" s="23"/>
    </row>
    <row r="100" spans="2:31" ht="15.6" hidden="1" customHeight="1">
      <c r="B100" s="27" t="e">
        <f>IF(#REF!=#REF!,B99,B99+1)</f>
        <v>#REF!</v>
      </c>
      <c r="C100" s="159" t="s">
        <v>33</v>
      </c>
      <c r="D100" s="146" t="s">
        <v>48</v>
      </c>
      <c r="E100" s="146" t="s">
        <v>180</v>
      </c>
      <c r="F100" s="146" t="s">
        <v>36</v>
      </c>
      <c r="G100" s="146"/>
      <c r="H100" s="159">
        <v>31</v>
      </c>
      <c r="I100" s="146">
        <v>8</v>
      </c>
      <c r="J100" s="160">
        <v>2020</v>
      </c>
      <c r="K100" s="160" t="s">
        <v>44</v>
      </c>
      <c r="L100" s="160" t="s">
        <v>45</v>
      </c>
      <c r="M100" s="160" t="s">
        <v>38</v>
      </c>
      <c r="N100" s="160" t="s">
        <v>38</v>
      </c>
      <c r="O100" s="160" t="s">
        <v>39</v>
      </c>
      <c r="P100" s="161" t="s">
        <v>38</v>
      </c>
      <c r="Q100" s="160" t="s">
        <v>45</v>
      </c>
      <c r="R100" s="160" t="s">
        <v>45</v>
      </c>
      <c r="S100" s="160" t="s">
        <v>40</v>
      </c>
      <c r="T100" s="146">
        <v>16</v>
      </c>
      <c r="U100" s="146">
        <v>9</v>
      </c>
      <c r="V100" s="160">
        <v>2020</v>
      </c>
      <c r="W100" s="147" t="s">
        <v>181</v>
      </c>
      <c r="X100" s="147" t="s">
        <v>153</v>
      </c>
      <c r="Y100" s="170" t="s">
        <v>181</v>
      </c>
      <c r="Z100" s="147" t="s">
        <v>153</v>
      </c>
      <c r="AA100" s="156" t="s">
        <v>40</v>
      </c>
      <c r="AB100" s="23"/>
      <c r="AC100" s="23"/>
      <c r="AD100" s="23"/>
      <c r="AE100" s="23"/>
    </row>
    <row r="101" spans="2:31" ht="15.6" hidden="1" customHeight="1">
      <c r="B101" s="27" t="e">
        <f>IF(#REF!=#REF!,B100,B100+1)</f>
        <v>#REF!</v>
      </c>
      <c r="C101" s="159" t="s">
        <v>33</v>
      </c>
      <c r="D101" s="146" t="s">
        <v>34</v>
      </c>
      <c r="E101" s="146" t="s">
        <v>182</v>
      </c>
      <c r="F101" s="146" t="s">
        <v>157</v>
      </c>
      <c r="G101" s="146"/>
      <c r="H101" s="159">
        <v>1</v>
      </c>
      <c r="I101" s="146">
        <v>9</v>
      </c>
      <c r="J101" s="160">
        <v>2020</v>
      </c>
      <c r="K101" s="160" t="s">
        <v>52</v>
      </c>
      <c r="L101" s="160" t="s">
        <v>45</v>
      </c>
      <c r="M101" s="160" t="s">
        <v>38</v>
      </c>
      <c r="N101" s="160" t="s">
        <v>38</v>
      </c>
      <c r="O101" s="160" t="s">
        <v>39</v>
      </c>
      <c r="P101" s="161" t="s">
        <v>38</v>
      </c>
      <c r="Q101" s="160" t="s">
        <v>45</v>
      </c>
      <c r="R101" s="160" t="s">
        <v>45</v>
      </c>
      <c r="S101" s="160" t="s">
        <v>40</v>
      </c>
      <c r="T101" s="146">
        <v>14</v>
      </c>
      <c r="U101" s="146">
        <v>9</v>
      </c>
      <c r="V101" s="160">
        <v>2020</v>
      </c>
      <c r="W101" s="147" t="s">
        <v>183</v>
      </c>
      <c r="X101" s="147" t="s">
        <v>159</v>
      </c>
      <c r="Y101" s="170" t="s">
        <v>183</v>
      </c>
      <c r="Z101" s="147" t="s">
        <v>159</v>
      </c>
      <c r="AA101" s="156" t="s">
        <v>40</v>
      </c>
      <c r="AB101" s="23"/>
      <c r="AC101" s="23"/>
      <c r="AD101" s="23"/>
      <c r="AE101" s="23"/>
    </row>
    <row r="102" spans="2:31" ht="15.6" hidden="1" customHeight="1">
      <c r="B102" s="27" t="e">
        <f>IF(#REF!=#REF!,B101,B101+1)</f>
        <v>#REF!</v>
      </c>
      <c r="C102" s="159" t="s">
        <v>33</v>
      </c>
      <c r="D102" s="146" t="s">
        <v>34</v>
      </c>
      <c r="E102" s="146" t="s">
        <v>184</v>
      </c>
      <c r="F102" s="146" t="s">
        <v>125</v>
      </c>
      <c r="G102" s="146"/>
      <c r="H102" s="159">
        <v>3</v>
      </c>
      <c r="I102" s="146">
        <v>9</v>
      </c>
      <c r="J102" s="160">
        <v>2020</v>
      </c>
      <c r="K102" s="160" t="s">
        <v>44</v>
      </c>
      <c r="L102" s="160" t="s">
        <v>45</v>
      </c>
      <c r="M102" s="160" t="s">
        <v>38</v>
      </c>
      <c r="N102" s="160" t="s">
        <v>38</v>
      </c>
      <c r="O102" s="160" t="s">
        <v>39</v>
      </c>
      <c r="P102" s="161" t="s">
        <v>38</v>
      </c>
      <c r="Q102" s="160" t="s">
        <v>45</v>
      </c>
      <c r="R102" s="160" t="s">
        <v>38</v>
      </c>
      <c r="S102" s="160" t="s">
        <v>40</v>
      </c>
      <c r="T102" s="146">
        <v>14</v>
      </c>
      <c r="U102" s="146">
        <v>9</v>
      </c>
      <c r="V102" s="160">
        <v>2020</v>
      </c>
      <c r="W102" s="147" t="s">
        <v>185</v>
      </c>
      <c r="X102" s="147" t="s">
        <v>126</v>
      </c>
      <c r="Y102" s="170" t="s">
        <v>185</v>
      </c>
      <c r="Z102" s="147" t="s">
        <v>126</v>
      </c>
      <c r="AA102" s="156" t="s">
        <v>40</v>
      </c>
      <c r="AB102" s="23"/>
      <c r="AC102" s="23"/>
      <c r="AD102" s="23"/>
      <c r="AE102" s="23"/>
    </row>
    <row r="103" spans="2:31" ht="15.6" hidden="1" customHeight="1">
      <c r="B103" s="27" t="e">
        <f>IF(#REF!=#REF!,B102,B102+1)</f>
        <v>#REF!</v>
      </c>
      <c r="C103" s="159" t="s">
        <v>33</v>
      </c>
      <c r="D103" s="146" t="s">
        <v>34</v>
      </c>
      <c r="E103" s="146" t="s">
        <v>186</v>
      </c>
      <c r="F103" s="146" t="s">
        <v>125</v>
      </c>
      <c r="G103" s="146"/>
      <c r="H103" s="159">
        <v>3</v>
      </c>
      <c r="I103" s="146">
        <v>9</v>
      </c>
      <c r="J103" s="160">
        <v>2020</v>
      </c>
      <c r="K103" s="160" t="s">
        <v>52</v>
      </c>
      <c r="L103" s="160" t="s">
        <v>38</v>
      </c>
      <c r="M103" s="160" t="s">
        <v>38</v>
      </c>
      <c r="N103" s="160" t="s">
        <v>38</v>
      </c>
      <c r="O103" s="160" t="s">
        <v>39</v>
      </c>
      <c r="P103" s="161" t="s">
        <v>38</v>
      </c>
      <c r="Q103" s="160" t="s">
        <v>38</v>
      </c>
      <c r="R103" s="160" t="s">
        <v>38</v>
      </c>
      <c r="S103" s="160" t="s">
        <v>40</v>
      </c>
      <c r="T103" s="146">
        <v>15</v>
      </c>
      <c r="U103" s="146">
        <v>9</v>
      </c>
      <c r="V103" s="160">
        <v>2020</v>
      </c>
      <c r="W103" s="147" t="s">
        <v>187</v>
      </c>
      <c r="X103" s="147" t="s">
        <v>126</v>
      </c>
      <c r="Y103" s="170" t="s">
        <v>187</v>
      </c>
      <c r="Z103" s="147" t="s">
        <v>126</v>
      </c>
      <c r="AA103" s="156" t="s">
        <v>40</v>
      </c>
      <c r="AB103" s="23"/>
      <c r="AC103" s="23"/>
      <c r="AD103" s="23"/>
      <c r="AE103" s="23"/>
    </row>
    <row r="104" spans="2:31" ht="15.6" hidden="1" customHeight="1">
      <c r="C104" s="159" t="s">
        <v>33</v>
      </c>
      <c r="D104" s="146" t="s">
        <v>34</v>
      </c>
      <c r="E104" s="146" t="s">
        <v>188</v>
      </c>
      <c r="F104" s="146" t="s">
        <v>157</v>
      </c>
      <c r="G104" s="146"/>
      <c r="H104" s="159">
        <v>1</v>
      </c>
      <c r="I104" s="146">
        <v>9</v>
      </c>
      <c r="J104" s="160">
        <v>2020</v>
      </c>
      <c r="K104" s="160" t="s">
        <v>52</v>
      </c>
      <c r="L104" s="160" t="s">
        <v>38</v>
      </c>
      <c r="M104" s="160" t="s">
        <v>38</v>
      </c>
      <c r="N104" s="160" t="s">
        <v>38</v>
      </c>
      <c r="O104" s="160" t="s">
        <v>39</v>
      </c>
      <c r="P104" s="161" t="s">
        <v>38</v>
      </c>
      <c r="Q104" s="160" t="s">
        <v>45</v>
      </c>
      <c r="R104" s="160" t="s">
        <v>45</v>
      </c>
      <c r="S104" s="160" t="s">
        <v>40</v>
      </c>
      <c r="T104" s="146">
        <v>3</v>
      </c>
      <c r="U104" s="146">
        <v>12</v>
      </c>
      <c r="V104" s="160">
        <v>2020</v>
      </c>
      <c r="W104" s="147" t="s">
        <v>189</v>
      </c>
      <c r="X104" s="147" t="s">
        <v>159</v>
      </c>
      <c r="Y104" s="170" t="s">
        <v>189</v>
      </c>
      <c r="Z104" s="147" t="s">
        <v>159</v>
      </c>
      <c r="AA104" s="156" t="s">
        <v>40</v>
      </c>
      <c r="AB104" s="23"/>
      <c r="AC104" s="23"/>
      <c r="AD104" s="23"/>
      <c r="AE104" s="23"/>
    </row>
    <row r="105" spans="2:31" ht="15.6" hidden="1" customHeight="1">
      <c r="B105" s="27" t="e">
        <f>IF(#REF!=#REF!,B103,B103+1)</f>
        <v>#REF!</v>
      </c>
      <c r="C105" s="159" t="s">
        <v>33</v>
      </c>
      <c r="D105" s="146" t="s">
        <v>34</v>
      </c>
      <c r="E105" s="146" t="s">
        <v>190</v>
      </c>
      <c r="F105" s="146" t="s">
        <v>36</v>
      </c>
      <c r="G105" s="146"/>
      <c r="H105" s="159">
        <v>3</v>
      </c>
      <c r="I105" s="146">
        <v>9</v>
      </c>
      <c r="J105" s="160">
        <v>2020</v>
      </c>
      <c r="K105" s="160" t="s">
        <v>52</v>
      </c>
      <c r="L105" s="160" t="s">
        <v>38</v>
      </c>
      <c r="M105" s="160" t="s">
        <v>38</v>
      </c>
      <c r="N105" s="160" t="s">
        <v>38</v>
      </c>
      <c r="O105" s="160" t="s">
        <v>39</v>
      </c>
      <c r="P105" s="161" t="s">
        <v>38</v>
      </c>
      <c r="Q105" s="160" t="s">
        <v>45</v>
      </c>
      <c r="R105" s="160" t="s">
        <v>45</v>
      </c>
      <c r="S105" s="160" t="s">
        <v>40</v>
      </c>
      <c r="T105" s="146">
        <v>12</v>
      </c>
      <c r="U105" s="146">
        <v>9</v>
      </c>
      <c r="V105" s="160">
        <v>2020</v>
      </c>
      <c r="W105" s="147" t="s">
        <v>191</v>
      </c>
      <c r="X105" s="147" t="s">
        <v>192</v>
      </c>
      <c r="Y105" s="170" t="s">
        <v>191</v>
      </c>
      <c r="Z105" s="147" t="s">
        <v>192</v>
      </c>
      <c r="AA105" s="156" t="s">
        <v>40</v>
      </c>
      <c r="AB105" s="23"/>
      <c r="AC105" s="23"/>
      <c r="AD105" s="23"/>
      <c r="AE105" s="23"/>
    </row>
    <row r="106" spans="2:31" ht="15.6" hidden="1" customHeight="1">
      <c r="B106" s="27" t="e">
        <f>IF(#REF!=#REF!,B105,B105+1)</f>
        <v>#REF!</v>
      </c>
      <c r="C106" s="159" t="s">
        <v>33</v>
      </c>
      <c r="D106" s="146" t="s">
        <v>34</v>
      </c>
      <c r="E106" s="146" t="s">
        <v>193</v>
      </c>
      <c r="F106" s="146" t="s">
        <v>36</v>
      </c>
      <c r="G106" s="146"/>
      <c r="H106" s="159">
        <v>5</v>
      </c>
      <c r="I106" s="146">
        <v>9</v>
      </c>
      <c r="J106" s="160">
        <v>2020</v>
      </c>
      <c r="K106" s="160" t="s">
        <v>52</v>
      </c>
      <c r="L106" s="160" t="s">
        <v>38</v>
      </c>
      <c r="M106" s="160" t="s">
        <v>38</v>
      </c>
      <c r="N106" s="160" t="s">
        <v>38</v>
      </c>
      <c r="O106" s="160" t="s">
        <v>39</v>
      </c>
      <c r="P106" s="161" t="s">
        <v>38</v>
      </c>
      <c r="Q106" s="160" t="s">
        <v>38</v>
      </c>
      <c r="R106" s="160" t="s">
        <v>38</v>
      </c>
      <c r="S106" s="160" t="s">
        <v>40</v>
      </c>
      <c r="T106" s="146">
        <v>16</v>
      </c>
      <c r="U106" s="146">
        <v>9</v>
      </c>
      <c r="V106" s="160">
        <v>2020</v>
      </c>
      <c r="W106" s="147" t="s">
        <v>194</v>
      </c>
      <c r="X106" s="147" t="s">
        <v>177</v>
      </c>
      <c r="Y106" s="170" t="s">
        <v>194</v>
      </c>
      <c r="Z106" s="147" t="s">
        <v>177</v>
      </c>
      <c r="AA106" s="156" t="s">
        <v>40</v>
      </c>
      <c r="AB106" s="23"/>
      <c r="AC106" s="23"/>
      <c r="AD106" s="23"/>
      <c r="AE106" s="23"/>
    </row>
    <row r="107" spans="2:31" ht="15.6" hidden="1" customHeight="1">
      <c r="C107" s="159" t="s">
        <v>33</v>
      </c>
      <c r="D107" s="146" t="s">
        <v>48</v>
      </c>
      <c r="E107" s="146" t="s">
        <v>195</v>
      </c>
      <c r="F107" s="146" t="s">
        <v>36</v>
      </c>
      <c r="G107" s="146"/>
      <c r="H107" s="159">
        <v>5</v>
      </c>
      <c r="I107" s="146">
        <v>9</v>
      </c>
      <c r="J107" s="160">
        <v>2020</v>
      </c>
      <c r="K107" s="160" t="s">
        <v>52</v>
      </c>
      <c r="L107" s="160" t="s">
        <v>38</v>
      </c>
      <c r="M107" s="160" t="s">
        <v>38</v>
      </c>
      <c r="N107" s="160" t="s">
        <v>38</v>
      </c>
      <c r="O107" s="160" t="s">
        <v>39</v>
      </c>
      <c r="P107" s="161" t="s">
        <v>38</v>
      </c>
      <c r="Q107" s="160" t="s">
        <v>38</v>
      </c>
      <c r="R107" s="160" t="s">
        <v>38</v>
      </c>
      <c r="S107" s="160" t="s">
        <v>40</v>
      </c>
      <c r="T107" s="146">
        <v>17</v>
      </c>
      <c r="U107" s="146">
        <v>9</v>
      </c>
      <c r="V107" s="160">
        <v>2020</v>
      </c>
      <c r="W107" s="147" t="s">
        <v>196</v>
      </c>
      <c r="X107" s="147" t="s">
        <v>133</v>
      </c>
      <c r="Y107" s="170" t="s">
        <v>196</v>
      </c>
      <c r="Z107" s="147" t="s">
        <v>133</v>
      </c>
      <c r="AA107" s="156" t="s">
        <v>40</v>
      </c>
      <c r="AB107" s="23"/>
      <c r="AC107" s="23"/>
      <c r="AD107" s="23"/>
      <c r="AE107" s="23"/>
    </row>
    <row r="108" spans="2:31" ht="15.6" hidden="1" customHeight="1">
      <c r="B108" s="27" t="e">
        <f>IF(#REF!=#REF!,B106,B106+1)</f>
        <v>#REF!</v>
      </c>
      <c r="C108" s="159" t="s">
        <v>33</v>
      </c>
      <c r="D108" s="146" t="s">
        <v>34</v>
      </c>
      <c r="E108" s="146" t="s">
        <v>197</v>
      </c>
      <c r="F108" s="146" t="s">
        <v>157</v>
      </c>
      <c r="G108" s="146"/>
      <c r="H108" s="159">
        <v>2</v>
      </c>
      <c r="I108" s="146">
        <v>9</v>
      </c>
      <c r="J108" s="160">
        <v>2020</v>
      </c>
      <c r="K108" s="160" t="s">
        <v>52</v>
      </c>
      <c r="L108" s="160" t="s">
        <v>45</v>
      </c>
      <c r="M108" s="160" t="s">
        <v>38</v>
      </c>
      <c r="N108" s="160" t="s">
        <v>38</v>
      </c>
      <c r="O108" s="160" t="s">
        <v>39</v>
      </c>
      <c r="P108" s="161" t="s">
        <v>38</v>
      </c>
      <c r="Q108" s="160" t="s">
        <v>45</v>
      </c>
      <c r="R108" s="160" t="s">
        <v>45</v>
      </c>
      <c r="S108" s="160" t="s">
        <v>40</v>
      </c>
      <c r="T108" s="146">
        <v>17</v>
      </c>
      <c r="U108" s="146">
        <v>9</v>
      </c>
      <c r="V108" s="160">
        <v>2020</v>
      </c>
      <c r="W108" s="147" t="s">
        <v>198</v>
      </c>
      <c r="X108" s="147" t="s">
        <v>159</v>
      </c>
      <c r="Y108" s="170" t="s">
        <v>198</v>
      </c>
      <c r="Z108" s="147" t="s">
        <v>159</v>
      </c>
      <c r="AA108" s="156" t="s">
        <v>40</v>
      </c>
      <c r="AB108" s="23"/>
      <c r="AC108" s="23"/>
      <c r="AD108" s="23"/>
      <c r="AE108" s="23"/>
    </row>
    <row r="109" spans="2:31" ht="15.6" hidden="1" customHeight="1">
      <c r="B109" s="27" t="e">
        <f>IF(#REF!=#REF!,B108,B108+1)</f>
        <v>#REF!</v>
      </c>
      <c r="C109" s="159" t="s">
        <v>33</v>
      </c>
      <c r="D109" s="146" t="s">
        <v>34</v>
      </c>
      <c r="E109" s="146" t="s">
        <v>199</v>
      </c>
      <c r="F109" s="146" t="s">
        <v>36</v>
      </c>
      <c r="G109" s="146"/>
      <c r="H109" s="159">
        <v>7</v>
      </c>
      <c r="I109" s="146">
        <v>9</v>
      </c>
      <c r="J109" s="160">
        <v>2020</v>
      </c>
      <c r="K109" s="160" t="s">
        <v>52</v>
      </c>
      <c r="L109" s="160" t="s">
        <v>38</v>
      </c>
      <c r="M109" s="160" t="s">
        <v>38</v>
      </c>
      <c r="N109" s="160" t="s">
        <v>38</v>
      </c>
      <c r="O109" s="160" t="s">
        <v>39</v>
      </c>
      <c r="P109" s="161" t="s">
        <v>38</v>
      </c>
      <c r="Q109" s="160" t="s">
        <v>45</v>
      </c>
      <c r="R109" s="160" t="s">
        <v>38</v>
      </c>
      <c r="S109" s="160" t="s">
        <v>40</v>
      </c>
      <c r="T109" s="146">
        <v>17</v>
      </c>
      <c r="U109" s="146">
        <v>9</v>
      </c>
      <c r="V109" s="160">
        <v>2020</v>
      </c>
      <c r="W109" s="147" t="s">
        <v>200</v>
      </c>
      <c r="X109" s="147" t="s">
        <v>153</v>
      </c>
      <c r="Y109" s="170" t="s">
        <v>200</v>
      </c>
      <c r="Z109" s="147" t="s">
        <v>153</v>
      </c>
      <c r="AA109" s="156" t="s">
        <v>40</v>
      </c>
      <c r="AB109" s="23"/>
      <c r="AC109" s="23"/>
      <c r="AD109" s="23"/>
      <c r="AE109" s="23"/>
    </row>
    <row r="110" spans="2:31" ht="15.6" hidden="1" customHeight="1">
      <c r="B110" s="27" t="e">
        <f>IF(#REF!=#REF!,B109,B109+1)</f>
        <v>#REF!</v>
      </c>
      <c r="C110" s="159" t="s">
        <v>33</v>
      </c>
      <c r="D110" s="146" t="s">
        <v>34</v>
      </c>
      <c r="E110" s="146" t="s">
        <v>201</v>
      </c>
      <c r="F110" s="146" t="s">
        <v>36</v>
      </c>
      <c r="G110" s="146"/>
      <c r="H110" s="159">
        <v>4</v>
      </c>
      <c r="I110" s="146">
        <v>9</v>
      </c>
      <c r="J110" s="160">
        <v>2020</v>
      </c>
      <c r="K110" s="160" t="s">
        <v>44</v>
      </c>
      <c r="L110" s="160" t="s">
        <v>45</v>
      </c>
      <c r="M110" s="160" t="s">
        <v>38</v>
      </c>
      <c r="N110" s="160" t="s">
        <v>38</v>
      </c>
      <c r="O110" s="160" t="s">
        <v>39</v>
      </c>
      <c r="P110" s="161" t="s">
        <v>38</v>
      </c>
      <c r="Q110" s="160" t="s">
        <v>45</v>
      </c>
      <c r="R110" s="160" t="s">
        <v>45</v>
      </c>
      <c r="S110" s="160" t="s">
        <v>40</v>
      </c>
      <c r="T110" s="146">
        <v>20</v>
      </c>
      <c r="U110" s="146">
        <v>9</v>
      </c>
      <c r="V110" s="160">
        <v>2020</v>
      </c>
      <c r="W110" s="147" t="s">
        <v>202</v>
      </c>
      <c r="X110" s="147" t="s">
        <v>203</v>
      </c>
      <c r="Y110" s="170" t="s">
        <v>202</v>
      </c>
      <c r="Z110" s="147" t="s">
        <v>203</v>
      </c>
      <c r="AA110" s="156" t="s">
        <v>40</v>
      </c>
      <c r="AB110" s="23"/>
      <c r="AC110" s="23"/>
      <c r="AD110" s="23"/>
      <c r="AE110" s="23"/>
    </row>
    <row r="111" spans="2:31" ht="15.6" hidden="1" customHeight="1">
      <c r="B111" s="27" t="e">
        <f>IF(#REF!=#REF!,B110,B110+1)</f>
        <v>#REF!</v>
      </c>
      <c r="C111" s="159" t="s">
        <v>33</v>
      </c>
      <c r="D111" s="146" t="s">
        <v>34</v>
      </c>
      <c r="E111" s="146" t="s">
        <v>204</v>
      </c>
      <c r="F111" s="146" t="s">
        <v>36</v>
      </c>
      <c r="G111" s="146"/>
      <c r="H111" s="159">
        <v>5</v>
      </c>
      <c r="I111" s="146">
        <v>9</v>
      </c>
      <c r="J111" s="160">
        <v>2020</v>
      </c>
      <c r="K111" s="160" t="s">
        <v>44</v>
      </c>
      <c r="L111" s="160" t="s">
        <v>45</v>
      </c>
      <c r="M111" s="160" t="s">
        <v>38</v>
      </c>
      <c r="N111" s="160" t="s">
        <v>38</v>
      </c>
      <c r="O111" s="160" t="s">
        <v>39</v>
      </c>
      <c r="P111" s="161" t="s">
        <v>38</v>
      </c>
      <c r="Q111" s="160" t="s">
        <v>45</v>
      </c>
      <c r="R111" s="160" t="s">
        <v>45</v>
      </c>
      <c r="S111" s="160" t="s">
        <v>40</v>
      </c>
      <c r="T111" s="146">
        <v>29</v>
      </c>
      <c r="U111" s="146">
        <v>9</v>
      </c>
      <c r="V111" s="160">
        <v>2020</v>
      </c>
      <c r="W111" s="147" t="s">
        <v>205</v>
      </c>
      <c r="X111" s="147" t="s">
        <v>192</v>
      </c>
      <c r="Y111" s="170" t="s">
        <v>205</v>
      </c>
      <c r="Z111" s="147" t="s">
        <v>192</v>
      </c>
      <c r="AA111" s="156" t="s">
        <v>40</v>
      </c>
      <c r="AB111" s="23"/>
      <c r="AC111" s="23"/>
      <c r="AD111" s="23"/>
      <c r="AE111" s="23"/>
    </row>
    <row r="112" spans="2:31" ht="15.6" hidden="1" customHeight="1">
      <c r="B112" s="27" t="e">
        <f>IF(#REF!=#REF!,B111,B111+1)</f>
        <v>#REF!</v>
      </c>
      <c r="C112" s="159" t="s">
        <v>33</v>
      </c>
      <c r="D112" s="146" t="s">
        <v>48</v>
      </c>
      <c r="E112" s="146" t="s">
        <v>206</v>
      </c>
      <c r="F112" s="146" t="s">
        <v>36</v>
      </c>
      <c r="G112" s="146"/>
      <c r="H112" s="159">
        <v>5</v>
      </c>
      <c r="I112" s="146">
        <v>9</v>
      </c>
      <c r="J112" s="160">
        <v>2020</v>
      </c>
      <c r="K112" s="160" t="s">
        <v>44</v>
      </c>
      <c r="L112" s="160" t="s">
        <v>45</v>
      </c>
      <c r="M112" s="160" t="s">
        <v>38</v>
      </c>
      <c r="N112" s="160" t="s">
        <v>38</v>
      </c>
      <c r="O112" s="160" t="s">
        <v>39</v>
      </c>
      <c r="P112" s="161" t="s">
        <v>38</v>
      </c>
      <c r="Q112" s="160" t="s">
        <v>45</v>
      </c>
      <c r="R112" s="160" t="s">
        <v>45</v>
      </c>
      <c r="S112" s="160" t="s">
        <v>40</v>
      </c>
      <c r="T112" s="146">
        <v>17</v>
      </c>
      <c r="U112" s="146">
        <v>9</v>
      </c>
      <c r="V112" s="160">
        <v>2020</v>
      </c>
      <c r="W112" s="147" t="s">
        <v>207</v>
      </c>
      <c r="X112" s="147" t="s">
        <v>136</v>
      </c>
      <c r="Y112" s="170" t="s">
        <v>207</v>
      </c>
      <c r="Z112" s="147" t="s">
        <v>136</v>
      </c>
      <c r="AA112" s="156" t="s">
        <v>40</v>
      </c>
      <c r="AB112" s="23"/>
      <c r="AC112" s="23"/>
      <c r="AD112" s="23"/>
      <c r="AE112" s="23"/>
    </row>
    <row r="113" spans="1:31" ht="15.6" hidden="1" customHeight="1">
      <c r="B113" s="27" t="e">
        <f>IF(#REF!=#REF!,B112,B112+1)</f>
        <v>#REF!</v>
      </c>
      <c r="C113" s="159" t="s">
        <v>33</v>
      </c>
      <c r="D113" s="146" t="s">
        <v>48</v>
      </c>
      <c r="E113" s="146" t="s">
        <v>208</v>
      </c>
      <c r="F113" s="146" t="s">
        <v>36</v>
      </c>
      <c r="G113" s="146"/>
      <c r="H113" s="159">
        <v>7</v>
      </c>
      <c r="I113" s="146">
        <v>9</v>
      </c>
      <c r="J113" s="160">
        <v>2020</v>
      </c>
      <c r="K113" s="160" t="s">
        <v>52</v>
      </c>
      <c r="L113" s="160" t="s">
        <v>38</v>
      </c>
      <c r="M113" s="160" t="s">
        <v>45</v>
      </c>
      <c r="N113" s="160" t="s">
        <v>45</v>
      </c>
      <c r="O113" s="160" t="s">
        <v>39</v>
      </c>
      <c r="P113" s="161" t="s">
        <v>38</v>
      </c>
      <c r="Q113" s="160" t="s">
        <v>45</v>
      </c>
      <c r="R113" s="160" t="s">
        <v>45</v>
      </c>
      <c r="S113" s="160" t="s">
        <v>40</v>
      </c>
      <c r="T113" s="146">
        <v>16</v>
      </c>
      <c r="U113" s="146">
        <v>9</v>
      </c>
      <c r="V113" s="160">
        <v>2020</v>
      </c>
      <c r="W113" s="147" t="s">
        <v>209</v>
      </c>
      <c r="X113" s="147" t="s">
        <v>153</v>
      </c>
      <c r="Y113" s="170" t="s">
        <v>209</v>
      </c>
      <c r="Z113" s="147" t="s">
        <v>153</v>
      </c>
      <c r="AA113" s="156" t="s">
        <v>40</v>
      </c>
      <c r="AB113" s="23"/>
      <c r="AC113" s="23"/>
      <c r="AD113" s="23"/>
      <c r="AE113" s="23"/>
    </row>
    <row r="114" spans="1:31" ht="15.6" hidden="1" customHeight="1">
      <c r="B114" s="27" t="e">
        <f>IF(#REF!=#REF!,B113,B113+1)</f>
        <v>#REF!</v>
      </c>
      <c r="C114" s="159" t="s">
        <v>33</v>
      </c>
      <c r="D114" s="146" t="s">
        <v>34</v>
      </c>
      <c r="E114" s="146" t="s">
        <v>210</v>
      </c>
      <c r="F114" s="146" t="s">
        <v>36</v>
      </c>
      <c r="G114" s="146"/>
      <c r="H114" s="159">
        <v>4</v>
      </c>
      <c r="I114" s="146">
        <v>9</v>
      </c>
      <c r="J114" s="160">
        <v>2020</v>
      </c>
      <c r="K114" s="160" t="s">
        <v>52</v>
      </c>
      <c r="L114" s="160" t="s">
        <v>45</v>
      </c>
      <c r="M114" s="160" t="s">
        <v>38</v>
      </c>
      <c r="N114" s="160" t="s">
        <v>45</v>
      </c>
      <c r="O114" s="160" t="s">
        <v>39</v>
      </c>
      <c r="P114" s="161" t="s">
        <v>38</v>
      </c>
      <c r="Q114" s="160" t="s">
        <v>45</v>
      </c>
      <c r="R114" s="160" t="s">
        <v>45</v>
      </c>
      <c r="S114" s="160" t="s">
        <v>40</v>
      </c>
      <c r="T114" s="146">
        <v>19</v>
      </c>
      <c r="U114" s="146">
        <v>9</v>
      </c>
      <c r="V114" s="160">
        <v>2020</v>
      </c>
      <c r="W114" s="147" t="s">
        <v>211</v>
      </c>
      <c r="X114" s="147" t="s">
        <v>153</v>
      </c>
      <c r="Y114" s="170" t="s">
        <v>211</v>
      </c>
      <c r="Z114" s="147" t="s">
        <v>153</v>
      </c>
      <c r="AA114" s="156" t="s">
        <v>40</v>
      </c>
      <c r="AB114" s="23"/>
      <c r="AC114" s="23"/>
      <c r="AD114" s="23"/>
      <c r="AE114" s="23"/>
    </row>
    <row r="115" spans="1:31" ht="15.6" hidden="1" customHeight="1">
      <c r="B115" s="27" t="e">
        <f>IF(#REF!=#REF!,#REF!,#REF!+1)</f>
        <v>#REF!</v>
      </c>
      <c r="C115" s="159" t="s">
        <v>33</v>
      </c>
      <c r="D115" s="146" t="s">
        <v>34</v>
      </c>
      <c r="E115" s="146" t="s">
        <v>212</v>
      </c>
      <c r="F115" s="146" t="s">
        <v>36</v>
      </c>
      <c r="G115" s="146"/>
      <c r="H115" s="159">
        <v>8</v>
      </c>
      <c r="I115" s="146">
        <v>9</v>
      </c>
      <c r="J115" s="160">
        <v>2020</v>
      </c>
      <c r="K115" s="160" t="s">
        <v>44</v>
      </c>
      <c r="L115" s="160" t="s">
        <v>45</v>
      </c>
      <c r="M115" s="160" t="s">
        <v>38</v>
      </c>
      <c r="N115" s="160" t="s">
        <v>38</v>
      </c>
      <c r="O115" s="160" t="s">
        <v>39</v>
      </c>
      <c r="P115" s="161" t="s">
        <v>38</v>
      </c>
      <c r="Q115" s="160" t="s">
        <v>45</v>
      </c>
      <c r="R115" s="160" t="s">
        <v>45</v>
      </c>
      <c r="S115" s="160">
        <v>1</v>
      </c>
      <c r="T115" s="146">
        <v>24</v>
      </c>
      <c r="U115" s="146">
        <v>9</v>
      </c>
      <c r="V115" s="160">
        <v>2020</v>
      </c>
      <c r="W115" s="147" t="s">
        <v>213</v>
      </c>
      <c r="X115" s="147" t="s">
        <v>153</v>
      </c>
      <c r="Y115" s="170" t="s">
        <v>213</v>
      </c>
      <c r="Z115" s="147" t="s">
        <v>153</v>
      </c>
      <c r="AA115" s="156" t="s">
        <v>40</v>
      </c>
      <c r="AB115" s="23"/>
      <c r="AC115" s="23"/>
      <c r="AD115" s="23"/>
      <c r="AE115" s="23"/>
    </row>
    <row r="116" spans="1:31" ht="15.6" hidden="1" customHeight="1">
      <c r="B116" s="27" t="e">
        <f>IF(#REF!=#REF!,B115,B115+1)</f>
        <v>#REF!</v>
      </c>
      <c r="C116" s="159" t="s">
        <v>33</v>
      </c>
      <c r="D116" s="146" t="s">
        <v>48</v>
      </c>
      <c r="E116" s="146" t="s">
        <v>214</v>
      </c>
      <c r="F116" s="146" t="s">
        <v>36</v>
      </c>
      <c r="G116" s="146"/>
      <c r="H116" s="159">
        <v>8</v>
      </c>
      <c r="I116" s="146">
        <v>9</v>
      </c>
      <c r="J116" s="160">
        <v>2020</v>
      </c>
      <c r="K116" s="160" t="s">
        <v>128</v>
      </c>
      <c r="L116" s="160" t="s">
        <v>38</v>
      </c>
      <c r="M116" s="160" t="s">
        <v>38</v>
      </c>
      <c r="N116" s="160" t="s">
        <v>38</v>
      </c>
      <c r="O116" s="160" t="s">
        <v>39</v>
      </c>
      <c r="P116" s="161" t="s">
        <v>38</v>
      </c>
      <c r="Q116" s="160" t="s">
        <v>38</v>
      </c>
      <c r="R116" s="160" t="s">
        <v>38</v>
      </c>
      <c r="S116" s="160" t="s">
        <v>40</v>
      </c>
      <c r="T116" s="146">
        <v>22</v>
      </c>
      <c r="U116" s="146">
        <v>9</v>
      </c>
      <c r="V116" s="160">
        <v>2020</v>
      </c>
      <c r="W116" s="147" t="s">
        <v>215</v>
      </c>
      <c r="X116" s="147" t="s">
        <v>153</v>
      </c>
      <c r="Y116" s="170" t="s">
        <v>215</v>
      </c>
      <c r="Z116" s="147" t="s">
        <v>153</v>
      </c>
      <c r="AA116" s="156" t="s">
        <v>40</v>
      </c>
      <c r="AB116" s="23"/>
      <c r="AC116" s="23"/>
      <c r="AD116" s="23"/>
      <c r="AE116" s="23"/>
    </row>
    <row r="117" spans="1:31" ht="15.6" hidden="1" customHeight="1">
      <c r="B117" s="27" t="e">
        <f>IF(#REF!=#REF!,B116,B116+1)</f>
        <v>#REF!</v>
      </c>
      <c r="C117" s="159" t="s">
        <v>33</v>
      </c>
      <c r="D117" s="146" t="s">
        <v>34</v>
      </c>
      <c r="E117" s="146" t="s">
        <v>216</v>
      </c>
      <c r="F117" s="146" t="s">
        <v>36</v>
      </c>
      <c r="G117" s="146"/>
      <c r="H117" s="159">
        <v>8</v>
      </c>
      <c r="I117" s="146">
        <v>9</v>
      </c>
      <c r="J117" s="160">
        <v>2020</v>
      </c>
      <c r="K117" s="160" t="s">
        <v>44</v>
      </c>
      <c r="L117" s="160" t="s">
        <v>45</v>
      </c>
      <c r="M117" s="160" t="s">
        <v>38</v>
      </c>
      <c r="N117" s="160" t="s">
        <v>38</v>
      </c>
      <c r="O117" s="160" t="s">
        <v>39</v>
      </c>
      <c r="P117" s="161" t="s">
        <v>38</v>
      </c>
      <c r="Q117" s="160" t="s">
        <v>45</v>
      </c>
      <c r="R117" s="160" t="s">
        <v>38</v>
      </c>
      <c r="S117" s="160" t="s">
        <v>40</v>
      </c>
      <c r="T117" s="146">
        <v>18</v>
      </c>
      <c r="U117" s="146">
        <v>9</v>
      </c>
      <c r="V117" s="160">
        <v>2020</v>
      </c>
      <c r="W117" s="147" t="s">
        <v>217</v>
      </c>
      <c r="X117" s="147" t="s">
        <v>153</v>
      </c>
      <c r="Y117" s="170" t="s">
        <v>217</v>
      </c>
      <c r="Z117" s="147" t="s">
        <v>153</v>
      </c>
      <c r="AA117" s="156" t="s">
        <v>40</v>
      </c>
      <c r="AB117" s="23"/>
      <c r="AC117" s="23"/>
      <c r="AD117" s="23"/>
      <c r="AE117" s="23"/>
    </row>
    <row r="118" spans="1:31" ht="15.6" hidden="1" customHeight="1">
      <c r="B118" s="27" t="e">
        <f>IF(#REF!=#REF!,B90,B90+1)</f>
        <v>#REF!</v>
      </c>
      <c r="C118" s="159" t="s">
        <v>33</v>
      </c>
      <c r="D118" s="146" t="s">
        <v>34</v>
      </c>
      <c r="E118" s="146" t="s">
        <v>218</v>
      </c>
      <c r="F118" s="146" t="s">
        <v>157</v>
      </c>
      <c r="G118" s="146"/>
      <c r="H118" s="159">
        <v>2</v>
      </c>
      <c r="I118" s="146">
        <v>9</v>
      </c>
      <c r="J118" s="160">
        <v>2020</v>
      </c>
      <c r="K118" s="160" t="s">
        <v>52</v>
      </c>
      <c r="L118" s="160" t="s">
        <v>45</v>
      </c>
      <c r="M118" s="160" t="s">
        <v>38</v>
      </c>
      <c r="N118" s="160" t="s">
        <v>38</v>
      </c>
      <c r="O118" s="160" t="s">
        <v>39</v>
      </c>
      <c r="P118" s="161" t="s">
        <v>38</v>
      </c>
      <c r="Q118" s="160" t="s">
        <v>45</v>
      </c>
      <c r="R118" s="160" t="s">
        <v>45</v>
      </c>
      <c r="S118" s="160" t="s">
        <v>40</v>
      </c>
      <c r="T118" s="146">
        <v>16</v>
      </c>
      <c r="U118" s="146">
        <v>9</v>
      </c>
      <c r="V118" s="160">
        <v>2020</v>
      </c>
      <c r="W118" s="147" t="s">
        <v>219</v>
      </c>
      <c r="X118" s="147" t="s">
        <v>159</v>
      </c>
      <c r="Y118" s="170" t="s">
        <v>219</v>
      </c>
      <c r="Z118" s="147" t="s">
        <v>159</v>
      </c>
      <c r="AA118" s="156" t="s">
        <v>40</v>
      </c>
      <c r="AB118" s="23"/>
      <c r="AC118" s="23"/>
      <c r="AD118" s="23"/>
      <c r="AE118" s="23"/>
    </row>
    <row r="119" spans="1:31" ht="15.6" hidden="1" customHeight="1">
      <c r="B119" s="27" t="e">
        <f>IF(#REF!=#REF!,#REF!,#REF!+1)</f>
        <v>#REF!</v>
      </c>
      <c r="C119" s="159" t="s">
        <v>33</v>
      </c>
      <c r="D119" s="146" t="s">
        <v>34</v>
      </c>
      <c r="E119" s="146" t="s">
        <v>220</v>
      </c>
      <c r="F119" s="146" t="s">
        <v>125</v>
      </c>
      <c r="G119" s="146"/>
      <c r="H119" s="159">
        <v>4</v>
      </c>
      <c r="I119" s="146">
        <v>9</v>
      </c>
      <c r="J119" s="160">
        <v>2020</v>
      </c>
      <c r="K119" s="160" t="s">
        <v>44</v>
      </c>
      <c r="L119" s="160" t="s">
        <v>38</v>
      </c>
      <c r="M119" s="160" t="s">
        <v>45</v>
      </c>
      <c r="N119" s="160" t="s">
        <v>38</v>
      </c>
      <c r="O119" s="160" t="s">
        <v>39</v>
      </c>
      <c r="P119" s="161" t="s">
        <v>38</v>
      </c>
      <c r="Q119" s="160" t="s">
        <v>45</v>
      </c>
      <c r="R119" s="160" t="s">
        <v>38</v>
      </c>
      <c r="S119" s="160" t="s">
        <v>40</v>
      </c>
      <c r="T119" s="146">
        <v>19</v>
      </c>
      <c r="U119" s="146">
        <v>9</v>
      </c>
      <c r="V119" s="160">
        <v>2020</v>
      </c>
      <c r="W119" s="147" t="s">
        <v>221</v>
      </c>
      <c r="X119" s="147" t="s">
        <v>126</v>
      </c>
      <c r="Y119" s="170" t="s">
        <v>221</v>
      </c>
      <c r="Z119" s="147" t="s">
        <v>126</v>
      </c>
      <c r="AA119" s="156" t="s">
        <v>40</v>
      </c>
      <c r="AB119" s="23"/>
      <c r="AC119" s="23"/>
      <c r="AD119" s="23"/>
      <c r="AE119" s="23"/>
    </row>
    <row r="120" spans="1:31" ht="15.6" hidden="1" customHeight="1">
      <c r="A120" s="40"/>
      <c r="B120" s="27" t="e">
        <f>IF(#REF!=#REF!,B119,B119+1)</f>
        <v>#REF!</v>
      </c>
      <c r="C120" s="159" t="s">
        <v>33</v>
      </c>
      <c r="D120" s="146" t="s">
        <v>34</v>
      </c>
      <c r="E120" s="146" t="s">
        <v>222</v>
      </c>
      <c r="F120" s="146" t="s">
        <v>157</v>
      </c>
      <c r="G120" s="146"/>
      <c r="H120" s="159">
        <v>8</v>
      </c>
      <c r="I120" s="146">
        <v>9</v>
      </c>
      <c r="J120" s="160">
        <v>2020</v>
      </c>
      <c r="K120" s="160" t="s">
        <v>52</v>
      </c>
      <c r="L120" s="160" t="s">
        <v>45</v>
      </c>
      <c r="M120" s="160" t="s">
        <v>38</v>
      </c>
      <c r="N120" s="160" t="s">
        <v>38</v>
      </c>
      <c r="O120" s="160" t="s">
        <v>39</v>
      </c>
      <c r="P120" s="161" t="s">
        <v>38</v>
      </c>
      <c r="Q120" s="160" t="s">
        <v>45</v>
      </c>
      <c r="R120" s="160" t="s">
        <v>45</v>
      </c>
      <c r="S120" s="160">
        <v>2</v>
      </c>
      <c r="T120" s="146">
        <v>21</v>
      </c>
      <c r="U120" s="146">
        <v>9</v>
      </c>
      <c r="V120" s="160">
        <v>2020</v>
      </c>
      <c r="W120" s="147" t="s">
        <v>223</v>
      </c>
      <c r="X120" s="147" t="s">
        <v>159</v>
      </c>
      <c r="Y120" s="170" t="s">
        <v>223</v>
      </c>
      <c r="Z120" s="147" t="s">
        <v>159</v>
      </c>
      <c r="AA120" s="156" t="s">
        <v>40</v>
      </c>
      <c r="AB120" s="23"/>
      <c r="AC120" s="23"/>
      <c r="AD120" s="23"/>
      <c r="AE120" s="23"/>
    </row>
    <row r="121" spans="1:31" ht="15.6" hidden="1" customHeight="1">
      <c r="B121" s="27" t="e">
        <f>IF(#REF!=#REF!,B120,B120+1)</f>
        <v>#REF!</v>
      </c>
      <c r="C121" s="159" t="s">
        <v>33</v>
      </c>
      <c r="D121" s="146" t="s">
        <v>34</v>
      </c>
      <c r="E121" s="146" t="s">
        <v>224</v>
      </c>
      <c r="F121" s="146" t="s">
        <v>36</v>
      </c>
      <c r="G121" s="146"/>
      <c r="H121" s="159">
        <v>9</v>
      </c>
      <c r="I121" s="146">
        <v>9</v>
      </c>
      <c r="J121" s="160">
        <v>2020</v>
      </c>
      <c r="K121" s="160" t="s">
        <v>52</v>
      </c>
      <c r="L121" s="160" t="s">
        <v>38</v>
      </c>
      <c r="M121" s="160" t="s">
        <v>38</v>
      </c>
      <c r="N121" s="160" t="s">
        <v>38</v>
      </c>
      <c r="O121" s="160" t="s">
        <v>39</v>
      </c>
      <c r="P121" s="161" t="s">
        <v>38</v>
      </c>
      <c r="Q121" s="160" t="s">
        <v>38</v>
      </c>
      <c r="R121" s="160" t="s">
        <v>38</v>
      </c>
      <c r="S121" s="160" t="s">
        <v>40</v>
      </c>
      <c r="T121" s="146">
        <v>21</v>
      </c>
      <c r="U121" s="146">
        <v>9</v>
      </c>
      <c r="V121" s="160">
        <v>2020</v>
      </c>
      <c r="W121" s="147" t="s">
        <v>225</v>
      </c>
      <c r="X121" s="147" t="s">
        <v>126</v>
      </c>
      <c r="Y121" s="170" t="s">
        <v>225</v>
      </c>
      <c r="Z121" s="147" t="s">
        <v>126</v>
      </c>
      <c r="AA121" s="156" t="s">
        <v>40</v>
      </c>
      <c r="AB121" s="23"/>
      <c r="AC121" s="23"/>
      <c r="AD121" s="23"/>
      <c r="AE121" s="23"/>
    </row>
    <row r="122" spans="1:31" ht="15.6" hidden="1" customHeight="1">
      <c r="B122" s="27" t="e">
        <f>IF(#REF!=#REF!,B121,B121+1)</f>
        <v>#REF!</v>
      </c>
      <c r="C122" s="159" t="s">
        <v>33</v>
      </c>
      <c r="D122" s="146" t="s">
        <v>34</v>
      </c>
      <c r="E122" s="146" t="s">
        <v>226</v>
      </c>
      <c r="F122" s="146" t="s">
        <v>157</v>
      </c>
      <c r="G122" s="146"/>
      <c r="H122" s="159">
        <v>9</v>
      </c>
      <c r="I122" s="146">
        <v>9</v>
      </c>
      <c r="J122" s="160">
        <v>2020</v>
      </c>
      <c r="K122" s="160" t="s">
        <v>128</v>
      </c>
      <c r="L122" s="160" t="s">
        <v>38</v>
      </c>
      <c r="M122" s="160" t="s">
        <v>38</v>
      </c>
      <c r="N122" s="160" t="s">
        <v>38</v>
      </c>
      <c r="O122" s="160" t="s">
        <v>39</v>
      </c>
      <c r="P122" s="161" t="s">
        <v>38</v>
      </c>
      <c r="Q122" s="160" t="s">
        <v>38</v>
      </c>
      <c r="R122" s="160" t="s">
        <v>38</v>
      </c>
      <c r="S122" s="160" t="s">
        <v>40</v>
      </c>
      <c r="T122" s="146">
        <v>21</v>
      </c>
      <c r="U122" s="146">
        <v>9</v>
      </c>
      <c r="V122" s="160">
        <v>2020</v>
      </c>
      <c r="W122" s="147" t="s">
        <v>227</v>
      </c>
      <c r="X122" s="147" t="s">
        <v>159</v>
      </c>
      <c r="Y122" s="170" t="s">
        <v>227</v>
      </c>
      <c r="Z122" s="147" t="s">
        <v>159</v>
      </c>
      <c r="AA122" s="156" t="s">
        <v>40</v>
      </c>
      <c r="AB122" s="23"/>
      <c r="AC122" s="23"/>
      <c r="AD122" s="23"/>
      <c r="AE122" s="23"/>
    </row>
    <row r="123" spans="1:31" ht="15.6" hidden="1" customHeight="1">
      <c r="B123" s="27" t="e">
        <f>IF(#REF!=#REF!,B122,B122+1)</f>
        <v>#REF!</v>
      </c>
      <c r="C123" s="159" t="s">
        <v>33</v>
      </c>
      <c r="D123" s="146" t="s">
        <v>34</v>
      </c>
      <c r="E123" s="146" t="s">
        <v>228</v>
      </c>
      <c r="F123" s="146" t="s">
        <v>157</v>
      </c>
      <c r="G123" s="146"/>
      <c r="H123" s="159">
        <v>9</v>
      </c>
      <c r="I123" s="146">
        <v>9</v>
      </c>
      <c r="J123" s="160">
        <v>2020</v>
      </c>
      <c r="K123" s="160" t="s">
        <v>44</v>
      </c>
      <c r="L123" s="160" t="s">
        <v>38</v>
      </c>
      <c r="M123" s="160" t="s">
        <v>38</v>
      </c>
      <c r="N123" s="160" t="s">
        <v>45</v>
      </c>
      <c r="O123" s="160" t="s">
        <v>39</v>
      </c>
      <c r="P123" s="161" t="s">
        <v>38</v>
      </c>
      <c r="Q123" s="160" t="s">
        <v>45</v>
      </c>
      <c r="R123" s="160" t="s">
        <v>45</v>
      </c>
      <c r="S123" s="160" t="s">
        <v>40</v>
      </c>
      <c r="T123" s="146">
        <v>1</v>
      </c>
      <c r="U123" s="146">
        <v>10</v>
      </c>
      <c r="V123" s="160">
        <v>2020</v>
      </c>
      <c r="W123" s="147" t="s">
        <v>229</v>
      </c>
      <c r="X123" s="147" t="s">
        <v>159</v>
      </c>
      <c r="Y123" s="170" t="s">
        <v>230</v>
      </c>
      <c r="Z123" s="147" t="s">
        <v>159</v>
      </c>
      <c r="AA123" s="156" t="s">
        <v>40</v>
      </c>
      <c r="AB123" s="23"/>
      <c r="AC123" s="23"/>
      <c r="AD123" s="23"/>
      <c r="AE123" s="23"/>
    </row>
    <row r="124" spans="1:31" ht="15.6" hidden="1" customHeight="1">
      <c r="B124" s="27" t="e">
        <f>IF(#REF!=#REF!,B123,B123+1)</f>
        <v>#REF!</v>
      </c>
      <c r="C124" s="159" t="s">
        <v>33</v>
      </c>
      <c r="D124" s="146" t="s">
        <v>34</v>
      </c>
      <c r="E124" s="146" t="s">
        <v>231</v>
      </c>
      <c r="F124" s="146" t="s">
        <v>157</v>
      </c>
      <c r="G124" s="146"/>
      <c r="H124" s="159">
        <v>8</v>
      </c>
      <c r="I124" s="146">
        <v>9</v>
      </c>
      <c r="J124" s="160">
        <v>2020</v>
      </c>
      <c r="K124" s="160" t="s">
        <v>52</v>
      </c>
      <c r="L124" s="160" t="s">
        <v>38</v>
      </c>
      <c r="M124" s="160" t="s">
        <v>38</v>
      </c>
      <c r="N124" s="160" t="s">
        <v>45</v>
      </c>
      <c r="O124" s="160" t="s">
        <v>39</v>
      </c>
      <c r="P124" s="161" t="s">
        <v>38</v>
      </c>
      <c r="Q124" s="160" t="s">
        <v>45</v>
      </c>
      <c r="R124" s="160" t="s">
        <v>45</v>
      </c>
      <c r="S124" s="160" t="s">
        <v>40</v>
      </c>
      <c r="T124" s="146">
        <v>24</v>
      </c>
      <c r="U124" s="146">
        <v>9</v>
      </c>
      <c r="V124" s="160">
        <v>2020</v>
      </c>
      <c r="W124" s="147" t="s">
        <v>232</v>
      </c>
      <c r="X124" s="147" t="s">
        <v>159</v>
      </c>
      <c r="Y124" s="170" t="s">
        <v>232</v>
      </c>
      <c r="Z124" s="147" t="s">
        <v>159</v>
      </c>
      <c r="AA124" s="156" t="s">
        <v>40</v>
      </c>
      <c r="AB124" s="23"/>
      <c r="AC124" s="23"/>
      <c r="AD124" s="23"/>
      <c r="AE124" s="23"/>
    </row>
    <row r="125" spans="1:31" ht="15.6" hidden="1" customHeight="1">
      <c r="B125" s="27" t="e">
        <f>IF(#REF!=#REF!,#REF!,#REF!+1)</f>
        <v>#REF!</v>
      </c>
      <c r="C125" s="159" t="s">
        <v>33</v>
      </c>
      <c r="D125" s="146" t="s">
        <v>34</v>
      </c>
      <c r="E125" s="146" t="s">
        <v>233</v>
      </c>
      <c r="F125" s="146" t="s">
        <v>36</v>
      </c>
      <c r="G125" s="146"/>
      <c r="H125" s="159">
        <v>9</v>
      </c>
      <c r="I125" s="146">
        <v>9</v>
      </c>
      <c r="J125" s="160">
        <v>2020</v>
      </c>
      <c r="K125" s="160" t="s">
        <v>52</v>
      </c>
      <c r="L125" s="160" t="s">
        <v>38</v>
      </c>
      <c r="M125" s="160" t="s">
        <v>45</v>
      </c>
      <c r="N125" s="160" t="s">
        <v>38</v>
      </c>
      <c r="O125" s="160" t="s">
        <v>39</v>
      </c>
      <c r="P125" s="161" t="s">
        <v>38</v>
      </c>
      <c r="Q125" s="160" t="s">
        <v>45</v>
      </c>
      <c r="R125" s="160" t="s">
        <v>45</v>
      </c>
      <c r="S125" s="160" t="s">
        <v>40</v>
      </c>
      <c r="T125" s="146">
        <v>25</v>
      </c>
      <c r="U125" s="146">
        <v>4</v>
      </c>
      <c r="V125" s="160">
        <v>2020</v>
      </c>
      <c r="W125" s="147" t="s">
        <v>234</v>
      </c>
      <c r="X125" s="147" t="s">
        <v>153</v>
      </c>
      <c r="Y125" s="170" t="s">
        <v>234</v>
      </c>
      <c r="Z125" s="147" t="s">
        <v>153</v>
      </c>
      <c r="AA125" s="156" t="s">
        <v>40</v>
      </c>
      <c r="AB125" s="23"/>
      <c r="AC125" s="23"/>
      <c r="AD125" s="23"/>
      <c r="AE125" s="23"/>
    </row>
    <row r="126" spans="1:31" ht="15.6" hidden="1" customHeight="1">
      <c r="B126" s="27" t="e">
        <f>IF(#REF!=#REF!,B125,B125+1)</f>
        <v>#REF!</v>
      </c>
      <c r="C126" s="159" t="s">
        <v>33</v>
      </c>
      <c r="D126" s="146" t="s">
        <v>34</v>
      </c>
      <c r="E126" s="162" t="s">
        <v>235</v>
      </c>
      <c r="F126" s="159" t="s">
        <v>36</v>
      </c>
      <c r="G126" s="146"/>
      <c r="H126" s="159">
        <v>10</v>
      </c>
      <c r="I126" s="146">
        <v>9</v>
      </c>
      <c r="J126" s="160">
        <v>2020</v>
      </c>
      <c r="K126" s="160" t="s">
        <v>52</v>
      </c>
      <c r="L126" s="160" t="s">
        <v>38</v>
      </c>
      <c r="M126" s="160" t="s">
        <v>38</v>
      </c>
      <c r="N126" s="160" t="s">
        <v>38</v>
      </c>
      <c r="O126" s="160" t="s">
        <v>39</v>
      </c>
      <c r="P126" s="161" t="s">
        <v>38</v>
      </c>
      <c r="Q126" s="160" t="s">
        <v>45</v>
      </c>
      <c r="R126" s="160" t="s">
        <v>38</v>
      </c>
      <c r="S126" s="160" t="s">
        <v>40</v>
      </c>
      <c r="T126" s="146">
        <v>16</v>
      </c>
      <c r="U126" s="146">
        <v>9</v>
      </c>
      <c r="V126" s="160">
        <v>2020</v>
      </c>
      <c r="W126" s="147" t="s">
        <v>236</v>
      </c>
      <c r="X126" s="147" t="s">
        <v>126</v>
      </c>
      <c r="Y126" s="170" t="s">
        <v>237</v>
      </c>
      <c r="Z126" s="147" t="s">
        <v>126</v>
      </c>
      <c r="AA126" s="156" t="s">
        <v>40</v>
      </c>
      <c r="AB126" s="23"/>
      <c r="AC126" s="23"/>
      <c r="AD126" s="23"/>
      <c r="AE126" s="23"/>
    </row>
    <row r="127" spans="1:31" ht="15.6" hidden="1" customHeight="1">
      <c r="B127" s="27" t="e">
        <f>IF(#REF!=#REF!,B126,B126+1)</f>
        <v>#REF!</v>
      </c>
      <c r="C127" s="159" t="s">
        <v>33</v>
      </c>
      <c r="D127" s="146" t="s">
        <v>48</v>
      </c>
      <c r="E127" s="144" t="s">
        <v>238</v>
      </c>
      <c r="F127" s="146" t="s">
        <v>36</v>
      </c>
      <c r="G127" s="146"/>
      <c r="H127" s="159">
        <v>5</v>
      </c>
      <c r="I127" s="146">
        <v>9</v>
      </c>
      <c r="J127" s="160">
        <v>2020</v>
      </c>
      <c r="K127" s="160" t="s">
        <v>44</v>
      </c>
      <c r="L127" s="160" t="s">
        <v>45</v>
      </c>
      <c r="M127" s="160" t="s">
        <v>38</v>
      </c>
      <c r="N127" s="160" t="s">
        <v>38</v>
      </c>
      <c r="O127" s="160" t="s">
        <v>39</v>
      </c>
      <c r="P127" s="161" t="s">
        <v>38</v>
      </c>
      <c r="Q127" s="160" t="s">
        <v>45</v>
      </c>
      <c r="R127" s="160" t="s">
        <v>45</v>
      </c>
      <c r="S127" s="160" t="s">
        <v>40</v>
      </c>
      <c r="T127" s="146">
        <v>21</v>
      </c>
      <c r="U127" s="146">
        <v>9</v>
      </c>
      <c r="V127" s="160">
        <v>2020</v>
      </c>
      <c r="W127" s="147" t="s">
        <v>239</v>
      </c>
      <c r="X127" s="147" t="s">
        <v>136</v>
      </c>
      <c r="Y127" s="170" t="s">
        <v>239</v>
      </c>
      <c r="Z127" s="147" t="s">
        <v>136</v>
      </c>
      <c r="AA127" s="156" t="s">
        <v>40</v>
      </c>
      <c r="AB127" s="23"/>
      <c r="AC127" s="23"/>
      <c r="AD127" s="23"/>
      <c r="AE127" s="23"/>
    </row>
    <row r="128" spans="1:31" ht="15.6" hidden="1" customHeight="1">
      <c r="B128" s="27" t="e">
        <f>IF(#REF!=#REF!,B127,B127+1)</f>
        <v>#REF!</v>
      </c>
      <c r="C128" s="159" t="s">
        <v>33</v>
      </c>
      <c r="D128" s="146" t="s">
        <v>34</v>
      </c>
      <c r="E128" s="146" t="s">
        <v>240</v>
      </c>
      <c r="F128" s="146" t="s">
        <v>36</v>
      </c>
      <c r="G128" s="146"/>
      <c r="H128" s="159">
        <v>10</v>
      </c>
      <c r="I128" s="146">
        <v>9</v>
      </c>
      <c r="J128" s="160">
        <v>2020</v>
      </c>
      <c r="K128" s="160" t="s">
        <v>52</v>
      </c>
      <c r="L128" s="160" t="s">
        <v>38</v>
      </c>
      <c r="M128" s="160" t="s">
        <v>38</v>
      </c>
      <c r="N128" s="160" t="s">
        <v>38</v>
      </c>
      <c r="O128" s="160" t="s">
        <v>39</v>
      </c>
      <c r="P128" s="161" t="s">
        <v>38</v>
      </c>
      <c r="Q128" s="160" t="s">
        <v>38</v>
      </c>
      <c r="R128" s="160" t="s">
        <v>38</v>
      </c>
      <c r="S128" s="160" t="s">
        <v>40</v>
      </c>
      <c r="T128" s="146">
        <v>14</v>
      </c>
      <c r="U128" s="146">
        <v>9</v>
      </c>
      <c r="V128" s="160">
        <v>2020</v>
      </c>
      <c r="W128" s="147" t="s">
        <v>241</v>
      </c>
      <c r="X128" s="147" t="s">
        <v>126</v>
      </c>
      <c r="Y128" s="170" t="s">
        <v>241</v>
      </c>
      <c r="Z128" s="147" t="s">
        <v>126</v>
      </c>
      <c r="AA128" s="156" t="s">
        <v>40</v>
      </c>
      <c r="AB128" s="23"/>
      <c r="AC128" s="23"/>
      <c r="AD128" s="23"/>
      <c r="AE128" s="23"/>
    </row>
    <row r="129" spans="2:31" ht="15.6" hidden="1" customHeight="1">
      <c r="B129" s="27" t="e">
        <f>IF(#REF!=#REF!,B128,B128+1)</f>
        <v>#REF!</v>
      </c>
      <c r="C129" s="159" t="s">
        <v>33</v>
      </c>
      <c r="D129" s="146" t="s">
        <v>48</v>
      </c>
      <c r="E129" s="146" t="s">
        <v>242</v>
      </c>
      <c r="F129" s="146" t="s">
        <v>157</v>
      </c>
      <c r="G129" s="146"/>
      <c r="H129" s="159">
        <v>7</v>
      </c>
      <c r="I129" s="146">
        <v>9</v>
      </c>
      <c r="J129" s="160">
        <v>2020</v>
      </c>
      <c r="K129" s="160" t="s">
        <v>52</v>
      </c>
      <c r="L129" s="160" t="s">
        <v>38</v>
      </c>
      <c r="M129" s="160" t="s">
        <v>38</v>
      </c>
      <c r="N129" s="160" t="s">
        <v>38</v>
      </c>
      <c r="O129" s="160" t="s">
        <v>39</v>
      </c>
      <c r="P129" s="161" t="s">
        <v>38</v>
      </c>
      <c r="Q129" s="160" t="s">
        <v>38</v>
      </c>
      <c r="R129" s="160" t="s">
        <v>38</v>
      </c>
      <c r="S129" s="160">
        <v>1</v>
      </c>
      <c r="T129" s="146">
        <v>22</v>
      </c>
      <c r="U129" s="146">
        <v>9</v>
      </c>
      <c r="V129" s="160">
        <v>2020</v>
      </c>
      <c r="W129" s="147" t="s">
        <v>243</v>
      </c>
      <c r="X129" s="147" t="s">
        <v>244</v>
      </c>
      <c r="Y129" s="170" t="s">
        <v>243</v>
      </c>
      <c r="Z129" s="147" t="s">
        <v>244</v>
      </c>
      <c r="AA129" s="156" t="s">
        <v>40</v>
      </c>
      <c r="AB129" s="23"/>
      <c r="AC129" s="23"/>
      <c r="AD129" s="23"/>
      <c r="AE129" s="23"/>
    </row>
    <row r="130" spans="2:31" ht="15.6" hidden="1" customHeight="1">
      <c r="B130" s="27" t="e">
        <f>IF(#REF!=#REF!,B129,B129+1)</f>
        <v>#REF!</v>
      </c>
      <c r="C130" s="159" t="s">
        <v>33</v>
      </c>
      <c r="D130" s="146" t="s">
        <v>48</v>
      </c>
      <c r="E130" s="146" t="s">
        <v>245</v>
      </c>
      <c r="F130" s="146" t="s">
        <v>157</v>
      </c>
      <c r="G130" s="146"/>
      <c r="H130" s="159">
        <v>10</v>
      </c>
      <c r="I130" s="146">
        <v>9</v>
      </c>
      <c r="J130" s="160">
        <v>2020</v>
      </c>
      <c r="K130" s="160" t="s">
        <v>52</v>
      </c>
      <c r="L130" s="160" t="s">
        <v>38</v>
      </c>
      <c r="M130" s="160" t="s">
        <v>45</v>
      </c>
      <c r="N130" s="160" t="s">
        <v>38</v>
      </c>
      <c r="O130" s="160" t="s">
        <v>39</v>
      </c>
      <c r="P130" s="161" t="s">
        <v>38</v>
      </c>
      <c r="Q130" s="160" t="s">
        <v>38</v>
      </c>
      <c r="R130" s="160" t="s">
        <v>38</v>
      </c>
      <c r="S130" s="160" t="s">
        <v>40</v>
      </c>
      <c r="T130" s="146">
        <v>24</v>
      </c>
      <c r="U130" s="146">
        <v>9</v>
      </c>
      <c r="V130" s="160">
        <v>2020</v>
      </c>
      <c r="W130" s="147" t="s">
        <v>246</v>
      </c>
      <c r="X130" s="147" t="s">
        <v>244</v>
      </c>
      <c r="Y130" s="170" t="s">
        <v>246</v>
      </c>
      <c r="Z130" s="147" t="s">
        <v>244</v>
      </c>
      <c r="AA130" s="156" t="s">
        <v>40</v>
      </c>
      <c r="AB130" s="23"/>
      <c r="AC130" s="23"/>
      <c r="AD130" s="23"/>
      <c r="AE130" s="23"/>
    </row>
    <row r="131" spans="2:31" ht="15.6" hidden="1" customHeight="1">
      <c r="B131" s="27" t="e">
        <f>IF(#REF!=#REF!,B130,B130+1)</f>
        <v>#REF!</v>
      </c>
      <c r="C131" s="159" t="s">
        <v>33</v>
      </c>
      <c r="D131" s="146" t="s">
        <v>34</v>
      </c>
      <c r="E131" s="146" t="s">
        <v>247</v>
      </c>
      <c r="F131" s="146" t="s">
        <v>36</v>
      </c>
      <c r="G131" s="146"/>
      <c r="H131" s="159">
        <v>7</v>
      </c>
      <c r="I131" s="146">
        <v>9</v>
      </c>
      <c r="J131" s="160">
        <v>2020</v>
      </c>
      <c r="K131" s="160" t="s">
        <v>52</v>
      </c>
      <c r="L131" s="160" t="s">
        <v>38</v>
      </c>
      <c r="M131" s="160" t="s">
        <v>45</v>
      </c>
      <c r="N131" s="160" t="s">
        <v>38</v>
      </c>
      <c r="O131" s="160" t="s">
        <v>39</v>
      </c>
      <c r="P131" s="161" t="s">
        <v>38</v>
      </c>
      <c r="Q131" s="160" t="s">
        <v>38</v>
      </c>
      <c r="R131" s="160" t="s">
        <v>38</v>
      </c>
      <c r="S131" s="160" t="s">
        <v>40</v>
      </c>
      <c r="T131" s="146">
        <v>27</v>
      </c>
      <c r="U131" s="146">
        <v>9</v>
      </c>
      <c r="V131" s="160">
        <v>2020</v>
      </c>
      <c r="W131" s="147" t="s">
        <v>248</v>
      </c>
      <c r="X131" s="147" t="s">
        <v>126</v>
      </c>
      <c r="Y131" s="170" t="s">
        <v>248</v>
      </c>
      <c r="Z131" s="147" t="s">
        <v>126</v>
      </c>
      <c r="AA131" s="156" t="s">
        <v>40</v>
      </c>
      <c r="AB131" s="23"/>
      <c r="AC131" s="23"/>
      <c r="AD131" s="23"/>
      <c r="AE131" s="23"/>
    </row>
    <row r="132" spans="2:31" ht="15.6" hidden="1" customHeight="1">
      <c r="B132" s="27" t="e">
        <f>IF(#REF!=#REF!,B131,B131+1)</f>
        <v>#REF!</v>
      </c>
      <c r="C132" s="159" t="s">
        <v>33</v>
      </c>
      <c r="D132" s="146" t="s">
        <v>34</v>
      </c>
      <c r="E132" s="146" t="s">
        <v>249</v>
      </c>
      <c r="F132" s="146" t="s">
        <v>36</v>
      </c>
      <c r="G132" s="146"/>
      <c r="H132" s="159">
        <v>12</v>
      </c>
      <c r="I132" s="146">
        <v>9</v>
      </c>
      <c r="J132" s="160">
        <v>2020</v>
      </c>
      <c r="K132" s="160" t="s">
        <v>52</v>
      </c>
      <c r="L132" s="160" t="s">
        <v>38</v>
      </c>
      <c r="M132" s="160" t="s">
        <v>38</v>
      </c>
      <c r="N132" s="160" t="s">
        <v>45</v>
      </c>
      <c r="O132" s="160" t="s">
        <v>39</v>
      </c>
      <c r="P132" s="161" t="s">
        <v>38</v>
      </c>
      <c r="Q132" s="160" t="s">
        <v>45</v>
      </c>
      <c r="R132" s="160" t="s">
        <v>45</v>
      </c>
      <c r="S132" s="160" t="s">
        <v>40</v>
      </c>
      <c r="T132" s="146">
        <v>22</v>
      </c>
      <c r="U132" s="146">
        <v>9</v>
      </c>
      <c r="V132" s="160">
        <v>2020</v>
      </c>
      <c r="W132" s="147" t="s">
        <v>250</v>
      </c>
      <c r="X132" s="147" t="s">
        <v>192</v>
      </c>
      <c r="Y132" s="170" t="s">
        <v>250</v>
      </c>
      <c r="Z132" s="147" t="s">
        <v>192</v>
      </c>
      <c r="AA132" s="156" t="s">
        <v>40</v>
      </c>
      <c r="AB132" s="23"/>
      <c r="AC132" s="23"/>
      <c r="AD132" s="23"/>
      <c r="AE132" s="23"/>
    </row>
    <row r="133" spans="2:31" ht="15.6" hidden="1" customHeight="1">
      <c r="B133" s="27" t="e">
        <f>IF(#REF!=#REF!,B132,B132+1)</f>
        <v>#REF!</v>
      </c>
      <c r="C133" s="159" t="s">
        <v>33</v>
      </c>
      <c r="D133" s="146" t="s">
        <v>48</v>
      </c>
      <c r="E133" s="146" t="s">
        <v>251</v>
      </c>
      <c r="F133" s="146" t="s">
        <v>36</v>
      </c>
      <c r="G133" s="146"/>
      <c r="H133" s="159">
        <v>12</v>
      </c>
      <c r="I133" s="146">
        <v>9</v>
      </c>
      <c r="J133" s="160">
        <v>2020</v>
      </c>
      <c r="K133" s="160" t="s">
        <v>44</v>
      </c>
      <c r="L133" s="160" t="s">
        <v>45</v>
      </c>
      <c r="M133" s="160" t="s">
        <v>38</v>
      </c>
      <c r="N133" s="160" t="s">
        <v>38</v>
      </c>
      <c r="O133" s="160" t="s">
        <v>39</v>
      </c>
      <c r="P133" s="161" t="s">
        <v>38</v>
      </c>
      <c r="Q133" s="160" t="s">
        <v>45</v>
      </c>
      <c r="R133" s="160" t="s">
        <v>45</v>
      </c>
      <c r="S133" s="160" t="s">
        <v>40</v>
      </c>
      <c r="T133" s="146">
        <v>30</v>
      </c>
      <c r="U133" s="146">
        <v>9</v>
      </c>
      <c r="V133" s="160">
        <v>2020</v>
      </c>
      <c r="W133" s="147" t="s">
        <v>252</v>
      </c>
      <c r="X133" s="147" t="s">
        <v>153</v>
      </c>
      <c r="Y133" s="170" t="s">
        <v>252</v>
      </c>
      <c r="Z133" s="147" t="s">
        <v>153</v>
      </c>
      <c r="AA133" s="156" t="s">
        <v>40</v>
      </c>
      <c r="AB133" s="23"/>
      <c r="AC133" s="23"/>
      <c r="AD133" s="23"/>
      <c r="AE133" s="23"/>
    </row>
    <row r="134" spans="2:31" ht="15.6" hidden="1" customHeight="1">
      <c r="B134" s="27" t="e">
        <f>IF(#REF!=#REF!,B133,B133+1)</f>
        <v>#REF!</v>
      </c>
      <c r="C134" s="159" t="s">
        <v>33</v>
      </c>
      <c r="D134" s="146" t="s">
        <v>34</v>
      </c>
      <c r="E134" s="146" t="s">
        <v>253</v>
      </c>
      <c r="F134" s="146" t="s">
        <v>36</v>
      </c>
      <c r="G134" s="146"/>
      <c r="H134" s="159">
        <v>13</v>
      </c>
      <c r="I134" s="146">
        <v>9</v>
      </c>
      <c r="J134" s="160">
        <v>2020</v>
      </c>
      <c r="K134" s="160" t="s">
        <v>44</v>
      </c>
      <c r="L134" s="160" t="s">
        <v>45</v>
      </c>
      <c r="M134" s="160" t="s">
        <v>38</v>
      </c>
      <c r="N134" s="160" t="s">
        <v>38</v>
      </c>
      <c r="O134" s="160" t="s">
        <v>39</v>
      </c>
      <c r="P134" s="161" t="s">
        <v>38</v>
      </c>
      <c r="Q134" s="160" t="s">
        <v>38</v>
      </c>
      <c r="R134" s="160" t="s">
        <v>38</v>
      </c>
      <c r="S134" s="160" t="s">
        <v>40</v>
      </c>
      <c r="T134" s="146">
        <v>18</v>
      </c>
      <c r="U134" s="146">
        <v>9</v>
      </c>
      <c r="V134" s="160">
        <v>2020</v>
      </c>
      <c r="W134" s="147" t="s">
        <v>254</v>
      </c>
      <c r="X134" s="147" t="s">
        <v>192</v>
      </c>
      <c r="Y134" s="170" t="s">
        <v>254</v>
      </c>
      <c r="Z134" s="147" t="s">
        <v>192</v>
      </c>
      <c r="AA134" s="156" t="s">
        <v>40</v>
      </c>
      <c r="AB134" s="23"/>
      <c r="AC134" s="23"/>
      <c r="AD134" s="23"/>
      <c r="AE134" s="23"/>
    </row>
    <row r="135" spans="2:31" ht="15.6" hidden="1" customHeight="1">
      <c r="C135" s="159" t="s">
        <v>33</v>
      </c>
      <c r="D135" s="146" t="s">
        <v>48</v>
      </c>
      <c r="E135" s="146" t="s">
        <v>255</v>
      </c>
      <c r="F135" s="146" t="s">
        <v>36</v>
      </c>
      <c r="G135" s="146"/>
      <c r="H135" s="159">
        <v>13</v>
      </c>
      <c r="I135" s="146">
        <v>9</v>
      </c>
      <c r="J135" s="160">
        <v>2020</v>
      </c>
      <c r="K135" s="160" t="s">
        <v>52</v>
      </c>
      <c r="L135" s="160" t="s">
        <v>45</v>
      </c>
      <c r="M135" s="160" t="s">
        <v>45</v>
      </c>
      <c r="N135" s="160" t="s">
        <v>38</v>
      </c>
      <c r="O135" s="160" t="s">
        <v>39</v>
      </c>
      <c r="P135" s="161" t="s">
        <v>38</v>
      </c>
      <c r="Q135" s="160" t="s">
        <v>38</v>
      </c>
      <c r="R135" s="160" t="s">
        <v>45</v>
      </c>
      <c r="S135" s="160" t="s">
        <v>40</v>
      </c>
      <c r="T135" s="146">
        <v>29</v>
      </c>
      <c r="U135" s="146">
        <v>9</v>
      </c>
      <c r="V135" s="160">
        <v>2020</v>
      </c>
      <c r="W135" s="147" t="s">
        <v>256</v>
      </c>
      <c r="X135" s="147" t="s">
        <v>177</v>
      </c>
      <c r="Y135" s="170" t="s">
        <v>256</v>
      </c>
      <c r="Z135" s="147" t="s">
        <v>177</v>
      </c>
      <c r="AA135" s="156" t="s">
        <v>40</v>
      </c>
      <c r="AB135" s="23"/>
      <c r="AC135" s="23"/>
      <c r="AD135" s="23"/>
      <c r="AE135" s="23"/>
    </row>
    <row r="136" spans="2:31" ht="15.6" hidden="1" customHeight="1">
      <c r="B136" s="27" t="e">
        <f>IF(#REF!=#REF!,B134,B134+1)</f>
        <v>#REF!</v>
      </c>
      <c r="C136" s="159" t="s">
        <v>33</v>
      </c>
      <c r="D136" s="146" t="s">
        <v>48</v>
      </c>
      <c r="E136" s="146" t="s">
        <v>257</v>
      </c>
      <c r="F136" s="146" t="s">
        <v>125</v>
      </c>
      <c r="G136" s="146"/>
      <c r="H136" s="159">
        <v>14</v>
      </c>
      <c r="I136" s="146">
        <v>9</v>
      </c>
      <c r="J136" s="160">
        <v>2020</v>
      </c>
      <c r="K136" s="160" t="s">
        <v>44</v>
      </c>
      <c r="L136" s="160" t="s">
        <v>38</v>
      </c>
      <c r="M136" s="160" t="s">
        <v>38</v>
      </c>
      <c r="N136" s="160" t="s">
        <v>38</v>
      </c>
      <c r="O136" s="160" t="s">
        <v>39</v>
      </c>
      <c r="P136" s="161" t="s">
        <v>38</v>
      </c>
      <c r="Q136" s="160" t="s">
        <v>38</v>
      </c>
      <c r="R136" s="160" t="s">
        <v>38</v>
      </c>
      <c r="S136" s="160" t="s">
        <v>40</v>
      </c>
      <c r="T136" s="146">
        <v>18</v>
      </c>
      <c r="U136" s="146">
        <v>9</v>
      </c>
      <c r="V136" s="160">
        <v>2020</v>
      </c>
      <c r="W136" s="147" t="s">
        <v>258</v>
      </c>
      <c r="X136" s="147" t="s">
        <v>153</v>
      </c>
      <c r="Y136" s="170" t="s">
        <v>258</v>
      </c>
      <c r="Z136" s="147" t="s">
        <v>153</v>
      </c>
      <c r="AA136" s="156" t="s">
        <v>40</v>
      </c>
      <c r="AB136" s="23"/>
      <c r="AC136" s="23"/>
      <c r="AD136" s="23"/>
      <c r="AE136" s="23"/>
    </row>
    <row r="137" spans="2:31" ht="15.6" hidden="1" customHeight="1">
      <c r="B137" s="27" t="e">
        <f>IF(#REF!=#REF!,B136,B136+1)</f>
        <v>#REF!</v>
      </c>
      <c r="C137" s="159" t="s">
        <v>33</v>
      </c>
      <c r="D137" s="146" t="s">
        <v>34</v>
      </c>
      <c r="E137" s="146" t="s">
        <v>259</v>
      </c>
      <c r="F137" s="146" t="s">
        <v>36</v>
      </c>
      <c r="G137" s="146"/>
      <c r="H137" s="159">
        <v>14</v>
      </c>
      <c r="I137" s="146">
        <v>9</v>
      </c>
      <c r="J137" s="160">
        <v>2020</v>
      </c>
      <c r="K137" s="160" t="s">
        <v>44</v>
      </c>
      <c r="L137" s="160" t="s">
        <v>38</v>
      </c>
      <c r="M137" s="160" t="s">
        <v>38</v>
      </c>
      <c r="N137" s="160" t="s">
        <v>45</v>
      </c>
      <c r="O137" s="160" t="s">
        <v>39</v>
      </c>
      <c r="P137" s="161" t="s">
        <v>38</v>
      </c>
      <c r="Q137" s="160" t="s">
        <v>45</v>
      </c>
      <c r="R137" s="160" t="s">
        <v>45</v>
      </c>
      <c r="S137" s="160" t="s">
        <v>40</v>
      </c>
      <c r="T137" s="146">
        <v>8</v>
      </c>
      <c r="U137" s="146">
        <v>10</v>
      </c>
      <c r="V137" s="160">
        <v>2020</v>
      </c>
      <c r="W137" s="147" t="s">
        <v>260</v>
      </c>
      <c r="X137" s="147" t="s">
        <v>153</v>
      </c>
      <c r="Y137" s="170" t="s">
        <v>260</v>
      </c>
      <c r="Z137" s="147" t="s">
        <v>153</v>
      </c>
      <c r="AA137" s="156" t="s">
        <v>40</v>
      </c>
      <c r="AB137" s="23"/>
      <c r="AC137" s="23"/>
      <c r="AD137" s="23"/>
      <c r="AE137" s="23"/>
    </row>
    <row r="138" spans="2:31" ht="15.6" hidden="1" customHeight="1">
      <c r="B138" s="27" t="e">
        <f>IF(#REF!=#REF!,B137,B137+1)</f>
        <v>#REF!</v>
      </c>
      <c r="C138" s="159" t="s">
        <v>33</v>
      </c>
      <c r="D138" s="146" t="s">
        <v>48</v>
      </c>
      <c r="E138" s="146" t="s">
        <v>261</v>
      </c>
      <c r="F138" s="146" t="s">
        <v>36</v>
      </c>
      <c r="G138" s="146"/>
      <c r="H138" s="159">
        <v>15</v>
      </c>
      <c r="I138" s="146">
        <v>9</v>
      </c>
      <c r="J138" s="160">
        <v>2020</v>
      </c>
      <c r="K138" s="160" t="s">
        <v>52</v>
      </c>
      <c r="L138" s="160" t="s">
        <v>38</v>
      </c>
      <c r="M138" s="160" t="s">
        <v>38</v>
      </c>
      <c r="N138" s="160" t="s">
        <v>38</v>
      </c>
      <c r="O138" s="160" t="s">
        <v>39</v>
      </c>
      <c r="P138" s="161" t="s">
        <v>38</v>
      </c>
      <c r="Q138" s="160" t="s">
        <v>38</v>
      </c>
      <c r="R138" s="160" t="s">
        <v>38</v>
      </c>
      <c r="S138" s="160" t="s">
        <v>40</v>
      </c>
      <c r="T138" s="146">
        <v>29</v>
      </c>
      <c r="U138" s="146">
        <v>9</v>
      </c>
      <c r="V138" s="160">
        <v>2020</v>
      </c>
      <c r="W138" s="147" t="s">
        <v>262</v>
      </c>
      <c r="X138" s="147" t="s">
        <v>133</v>
      </c>
      <c r="Y138" s="170" t="s">
        <v>262</v>
      </c>
      <c r="Z138" s="147" t="s">
        <v>133</v>
      </c>
      <c r="AA138" s="156" t="s">
        <v>40</v>
      </c>
      <c r="AB138" s="23"/>
      <c r="AC138" s="23"/>
      <c r="AD138" s="23"/>
      <c r="AE138" s="23"/>
    </row>
    <row r="139" spans="2:31" ht="15.6" hidden="1" customHeight="1">
      <c r="C139" s="159" t="s">
        <v>33</v>
      </c>
      <c r="D139" s="146" t="s">
        <v>34</v>
      </c>
      <c r="E139" s="163" t="s">
        <v>263</v>
      </c>
      <c r="F139" s="146" t="s">
        <v>157</v>
      </c>
      <c r="G139" s="146"/>
      <c r="H139" s="159">
        <v>30</v>
      </c>
      <c r="I139" s="146">
        <v>8</v>
      </c>
      <c r="J139" s="160">
        <v>2020</v>
      </c>
      <c r="K139" s="160" t="s">
        <v>44</v>
      </c>
      <c r="L139" s="160" t="s">
        <v>38</v>
      </c>
      <c r="M139" s="160" t="s">
        <v>45</v>
      </c>
      <c r="N139" s="160" t="s">
        <v>45</v>
      </c>
      <c r="O139" s="160" t="s">
        <v>39</v>
      </c>
      <c r="P139" s="161" t="s">
        <v>38</v>
      </c>
      <c r="Q139" s="160" t="s">
        <v>45</v>
      </c>
      <c r="R139" s="160" t="s">
        <v>45</v>
      </c>
      <c r="S139" s="160" t="s">
        <v>40</v>
      </c>
      <c r="T139" s="146">
        <v>15</v>
      </c>
      <c r="U139" s="146">
        <v>9</v>
      </c>
      <c r="V139" s="160">
        <v>2020</v>
      </c>
      <c r="W139" s="147" t="s">
        <v>264</v>
      </c>
      <c r="X139" s="147" t="s">
        <v>159</v>
      </c>
      <c r="Y139" s="170" t="s">
        <v>264</v>
      </c>
      <c r="Z139" s="147" t="s">
        <v>159</v>
      </c>
      <c r="AA139" s="156" t="s">
        <v>40</v>
      </c>
      <c r="AB139" s="23"/>
      <c r="AC139" s="23"/>
      <c r="AD139" s="23"/>
      <c r="AE139" s="23"/>
    </row>
    <row r="140" spans="2:31" ht="15.6" hidden="1" customHeight="1">
      <c r="C140" s="159" t="s">
        <v>33</v>
      </c>
      <c r="D140" s="146" t="s">
        <v>34</v>
      </c>
      <c r="E140" s="163" t="s">
        <v>265</v>
      </c>
      <c r="F140" s="146" t="s">
        <v>157</v>
      </c>
      <c r="G140" s="146"/>
      <c r="H140" s="159">
        <v>1</v>
      </c>
      <c r="I140" s="146">
        <v>9</v>
      </c>
      <c r="J140" s="160">
        <v>2020</v>
      </c>
      <c r="K140" s="160" t="s">
        <v>44</v>
      </c>
      <c r="L140" s="160" t="s">
        <v>45</v>
      </c>
      <c r="M140" s="160" t="s">
        <v>45</v>
      </c>
      <c r="N140" s="160" t="s">
        <v>38</v>
      </c>
      <c r="O140" s="160" t="s">
        <v>39</v>
      </c>
      <c r="P140" s="161" t="s">
        <v>38</v>
      </c>
      <c r="Q140" s="160" t="s">
        <v>45</v>
      </c>
      <c r="R140" s="160" t="s">
        <v>45</v>
      </c>
      <c r="S140" s="160" t="s">
        <v>40</v>
      </c>
      <c r="T140" s="146">
        <v>17</v>
      </c>
      <c r="U140" s="146">
        <v>9</v>
      </c>
      <c r="V140" s="160">
        <v>2020</v>
      </c>
      <c r="W140" s="147" t="s">
        <v>266</v>
      </c>
      <c r="X140" s="147" t="s">
        <v>159</v>
      </c>
      <c r="Y140" s="170" t="s">
        <v>266</v>
      </c>
      <c r="Z140" s="147" t="s">
        <v>159</v>
      </c>
      <c r="AA140" s="156" t="s">
        <v>40</v>
      </c>
      <c r="AB140" s="23"/>
      <c r="AC140" s="23"/>
      <c r="AD140" s="23"/>
      <c r="AE140" s="23"/>
    </row>
    <row r="141" spans="2:31" ht="15.6" hidden="1" customHeight="1">
      <c r="C141" s="159" t="s">
        <v>33</v>
      </c>
      <c r="D141" s="146" t="s">
        <v>34</v>
      </c>
      <c r="E141" s="163" t="s">
        <v>267</v>
      </c>
      <c r="F141" s="146" t="s">
        <v>157</v>
      </c>
      <c r="G141" s="146"/>
      <c r="H141" s="159">
        <v>7</v>
      </c>
      <c r="I141" s="146">
        <v>9</v>
      </c>
      <c r="J141" s="160">
        <v>2020</v>
      </c>
      <c r="K141" s="160" t="s">
        <v>52</v>
      </c>
      <c r="L141" s="160" t="s">
        <v>38</v>
      </c>
      <c r="M141" s="160" t="s">
        <v>38</v>
      </c>
      <c r="N141" s="160" t="s">
        <v>38</v>
      </c>
      <c r="O141" s="160" t="s">
        <v>39</v>
      </c>
      <c r="P141" s="161" t="s">
        <v>38</v>
      </c>
      <c r="Q141" s="160" t="s">
        <v>38</v>
      </c>
      <c r="R141" s="160" t="s">
        <v>38</v>
      </c>
      <c r="S141" s="160" t="s">
        <v>40</v>
      </c>
      <c r="T141" s="146">
        <v>22</v>
      </c>
      <c r="U141" s="146">
        <v>9</v>
      </c>
      <c r="V141" s="160">
        <v>2020</v>
      </c>
      <c r="W141" s="147" t="s">
        <v>268</v>
      </c>
      <c r="X141" s="147" t="s">
        <v>159</v>
      </c>
      <c r="Y141" s="170" t="s">
        <v>268</v>
      </c>
      <c r="Z141" s="147" t="s">
        <v>159</v>
      </c>
      <c r="AA141" s="156" t="s">
        <v>40</v>
      </c>
      <c r="AB141" s="23"/>
      <c r="AC141" s="23"/>
      <c r="AD141" s="23"/>
      <c r="AE141" s="23"/>
    </row>
    <row r="142" spans="2:31" ht="15.6" hidden="1" customHeight="1">
      <c r="C142" s="159" t="s">
        <v>33</v>
      </c>
      <c r="D142" s="146" t="s">
        <v>34</v>
      </c>
      <c r="E142" s="163" t="s">
        <v>269</v>
      </c>
      <c r="F142" s="146" t="s">
        <v>157</v>
      </c>
      <c r="G142" s="146"/>
      <c r="H142" s="159">
        <v>7</v>
      </c>
      <c r="I142" s="146">
        <v>9</v>
      </c>
      <c r="J142" s="160">
        <v>2020</v>
      </c>
      <c r="K142" s="160" t="s">
        <v>52</v>
      </c>
      <c r="L142" s="160" t="s">
        <v>45</v>
      </c>
      <c r="M142" s="160" t="s">
        <v>38</v>
      </c>
      <c r="N142" s="160" t="s">
        <v>38</v>
      </c>
      <c r="O142" s="160" t="s">
        <v>39</v>
      </c>
      <c r="P142" s="161" t="s">
        <v>38</v>
      </c>
      <c r="Q142" s="160" t="s">
        <v>38</v>
      </c>
      <c r="R142" s="160" t="s">
        <v>38</v>
      </c>
      <c r="S142" s="160" t="s">
        <v>40</v>
      </c>
      <c r="T142" s="146">
        <v>21</v>
      </c>
      <c r="U142" s="146">
        <v>9</v>
      </c>
      <c r="V142" s="160">
        <v>2020</v>
      </c>
      <c r="W142" s="147" t="s">
        <v>270</v>
      </c>
      <c r="X142" s="147" t="s">
        <v>159</v>
      </c>
      <c r="Y142" s="170" t="s">
        <v>270</v>
      </c>
      <c r="Z142" s="147" t="s">
        <v>159</v>
      </c>
      <c r="AA142" s="156" t="s">
        <v>40</v>
      </c>
      <c r="AB142" s="23"/>
      <c r="AC142" s="23"/>
      <c r="AD142" s="23"/>
      <c r="AE142" s="23"/>
    </row>
    <row r="143" spans="2:31" ht="15.6" hidden="1" customHeight="1">
      <c r="C143" s="159" t="s">
        <v>33</v>
      </c>
      <c r="D143" s="146" t="s">
        <v>34</v>
      </c>
      <c r="E143" s="163" t="s">
        <v>271</v>
      </c>
      <c r="F143" s="146" t="s">
        <v>157</v>
      </c>
      <c r="G143" s="146"/>
      <c r="H143" s="159">
        <v>7</v>
      </c>
      <c r="I143" s="146">
        <v>9</v>
      </c>
      <c r="J143" s="160">
        <v>2020</v>
      </c>
      <c r="K143" s="160" t="s">
        <v>52</v>
      </c>
      <c r="L143" s="160" t="s">
        <v>45</v>
      </c>
      <c r="M143" s="160" t="s">
        <v>38</v>
      </c>
      <c r="N143" s="160" t="s">
        <v>38</v>
      </c>
      <c r="O143" s="160" t="s">
        <v>39</v>
      </c>
      <c r="P143" s="161" t="s">
        <v>38</v>
      </c>
      <c r="Q143" s="160" t="s">
        <v>45</v>
      </c>
      <c r="R143" s="160" t="s">
        <v>45</v>
      </c>
      <c r="S143" s="160" t="s">
        <v>40</v>
      </c>
      <c r="T143" s="146">
        <v>19</v>
      </c>
      <c r="U143" s="146">
        <v>9</v>
      </c>
      <c r="V143" s="160">
        <v>2020</v>
      </c>
      <c r="W143" s="147" t="s">
        <v>272</v>
      </c>
      <c r="X143" s="147" t="s">
        <v>159</v>
      </c>
      <c r="Y143" s="170" t="s">
        <v>272</v>
      </c>
      <c r="Z143" s="147" t="s">
        <v>159</v>
      </c>
      <c r="AA143" s="156" t="s">
        <v>40</v>
      </c>
      <c r="AB143" s="23"/>
      <c r="AC143" s="23"/>
      <c r="AD143" s="23"/>
      <c r="AE143" s="23"/>
    </row>
    <row r="144" spans="2:31" ht="15.6" hidden="1" customHeight="1">
      <c r="C144" s="159" t="s">
        <v>33</v>
      </c>
      <c r="D144" s="146" t="s">
        <v>34</v>
      </c>
      <c r="E144" s="163" t="s">
        <v>273</v>
      </c>
      <c r="F144" s="146" t="s">
        <v>157</v>
      </c>
      <c r="G144" s="146"/>
      <c r="H144" s="159">
        <v>7</v>
      </c>
      <c r="I144" s="146">
        <v>9</v>
      </c>
      <c r="J144" s="160">
        <v>2020</v>
      </c>
      <c r="K144" s="160" t="s">
        <v>52</v>
      </c>
      <c r="L144" s="160" t="s">
        <v>38</v>
      </c>
      <c r="M144" s="160" t="s">
        <v>38</v>
      </c>
      <c r="N144" s="160" t="s">
        <v>38</v>
      </c>
      <c r="O144" s="160" t="s">
        <v>39</v>
      </c>
      <c r="P144" s="161" t="s">
        <v>38</v>
      </c>
      <c r="Q144" s="160" t="s">
        <v>38</v>
      </c>
      <c r="R144" s="160" t="s">
        <v>38</v>
      </c>
      <c r="S144" s="160" t="s">
        <v>40</v>
      </c>
      <c r="T144" s="146">
        <v>22</v>
      </c>
      <c r="U144" s="146">
        <v>9</v>
      </c>
      <c r="V144" s="160">
        <v>2020</v>
      </c>
      <c r="W144" s="147" t="s">
        <v>274</v>
      </c>
      <c r="X144" s="147" t="s">
        <v>159</v>
      </c>
      <c r="Y144" s="170" t="s">
        <v>274</v>
      </c>
      <c r="Z144" s="147" t="s">
        <v>159</v>
      </c>
      <c r="AA144" s="156" t="s">
        <v>40</v>
      </c>
      <c r="AB144" s="23"/>
      <c r="AC144" s="23"/>
      <c r="AD144" s="23"/>
      <c r="AE144" s="23"/>
    </row>
    <row r="145" spans="2:31" ht="15.6" hidden="1" customHeight="1">
      <c r="C145" s="159" t="s">
        <v>33</v>
      </c>
      <c r="D145" s="146" t="s">
        <v>34</v>
      </c>
      <c r="E145" s="163" t="s">
        <v>275</v>
      </c>
      <c r="F145" s="146" t="s">
        <v>157</v>
      </c>
      <c r="G145" s="146"/>
      <c r="H145" s="159">
        <v>4</v>
      </c>
      <c r="I145" s="146">
        <v>9</v>
      </c>
      <c r="J145" s="160">
        <v>2020</v>
      </c>
      <c r="K145" s="160" t="s">
        <v>44</v>
      </c>
      <c r="L145" s="160" t="s">
        <v>38</v>
      </c>
      <c r="M145" s="160" t="s">
        <v>38</v>
      </c>
      <c r="N145" s="160" t="s">
        <v>38</v>
      </c>
      <c r="O145" s="160" t="s">
        <v>39</v>
      </c>
      <c r="P145" s="161" t="s">
        <v>38</v>
      </c>
      <c r="Q145" s="160" t="s">
        <v>38</v>
      </c>
      <c r="R145" s="160" t="s">
        <v>38</v>
      </c>
      <c r="S145" s="160" t="s">
        <v>40</v>
      </c>
      <c r="T145" s="146">
        <v>17</v>
      </c>
      <c r="U145" s="146">
        <v>9</v>
      </c>
      <c r="V145" s="160">
        <v>2020</v>
      </c>
      <c r="W145" s="147" t="s">
        <v>276</v>
      </c>
      <c r="X145" s="147" t="s">
        <v>159</v>
      </c>
      <c r="Y145" s="170" t="s">
        <v>276</v>
      </c>
      <c r="Z145" s="147" t="s">
        <v>159</v>
      </c>
      <c r="AA145" s="156" t="s">
        <v>40</v>
      </c>
      <c r="AB145" s="23"/>
      <c r="AC145" s="23"/>
      <c r="AD145" s="23"/>
      <c r="AE145" s="23"/>
    </row>
    <row r="146" spans="2:31" ht="15.6" hidden="1" customHeight="1">
      <c r="C146" s="159" t="s">
        <v>33</v>
      </c>
      <c r="D146" s="146" t="s">
        <v>34</v>
      </c>
      <c r="E146" s="163" t="s">
        <v>277</v>
      </c>
      <c r="F146" s="146" t="s">
        <v>157</v>
      </c>
      <c r="G146" s="146"/>
      <c r="H146" s="159">
        <v>5</v>
      </c>
      <c r="I146" s="146">
        <v>9</v>
      </c>
      <c r="J146" s="160">
        <v>2020</v>
      </c>
      <c r="K146" s="160" t="s">
        <v>52</v>
      </c>
      <c r="L146" s="160" t="s">
        <v>38</v>
      </c>
      <c r="M146" s="160" t="s">
        <v>38</v>
      </c>
      <c r="N146" s="160" t="s">
        <v>38</v>
      </c>
      <c r="O146" s="160" t="s">
        <v>39</v>
      </c>
      <c r="P146" s="161" t="s">
        <v>38</v>
      </c>
      <c r="Q146" s="160" t="s">
        <v>38</v>
      </c>
      <c r="R146" s="160" t="s">
        <v>38</v>
      </c>
      <c r="S146" s="160" t="s">
        <v>40</v>
      </c>
      <c r="T146" s="146">
        <v>22</v>
      </c>
      <c r="U146" s="146">
        <v>9</v>
      </c>
      <c r="V146" s="160">
        <v>2020</v>
      </c>
      <c r="W146" s="147" t="s">
        <v>278</v>
      </c>
      <c r="X146" s="147" t="s">
        <v>159</v>
      </c>
      <c r="Y146" s="170" t="s">
        <v>278</v>
      </c>
      <c r="Z146" s="147" t="s">
        <v>159</v>
      </c>
      <c r="AA146" s="156" t="s">
        <v>40</v>
      </c>
      <c r="AB146" s="23"/>
      <c r="AC146" s="23"/>
      <c r="AD146" s="23"/>
      <c r="AE146" s="23"/>
    </row>
    <row r="147" spans="2:31" ht="15.6" hidden="1" customHeight="1">
      <c r="C147" s="159" t="s">
        <v>33</v>
      </c>
      <c r="D147" s="146" t="s">
        <v>34</v>
      </c>
      <c r="E147" s="146" t="s">
        <v>279</v>
      </c>
      <c r="F147" s="146" t="s">
        <v>157</v>
      </c>
      <c r="G147" s="146"/>
      <c r="H147" s="159">
        <v>9</v>
      </c>
      <c r="I147" s="146">
        <v>9</v>
      </c>
      <c r="J147" s="160">
        <v>2020</v>
      </c>
      <c r="K147" s="160" t="s">
        <v>44</v>
      </c>
      <c r="L147" s="160" t="s">
        <v>38</v>
      </c>
      <c r="M147" s="160" t="s">
        <v>38</v>
      </c>
      <c r="N147" s="160" t="s">
        <v>38</v>
      </c>
      <c r="O147" s="160" t="s">
        <v>39</v>
      </c>
      <c r="P147" s="161" t="s">
        <v>38</v>
      </c>
      <c r="Q147" s="160" t="s">
        <v>45</v>
      </c>
      <c r="R147" s="160" t="s">
        <v>45</v>
      </c>
      <c r="S147" s="160" t="s">
        <v>40</v>
      </c>
      <c r="T147" s="146">
        <v>23</v>
      </c>
      <c r="U147" s="146">
        <v>9</v>
      </c>
      <c r="V147" s="160">
        <v>2020</v>
      </c>
      <c r="W147" s="147" t="s">
        <v>280</v>
      </c>
      <c r="X147" s="147" t="s">
        <v>159</v>
      </c>
      <c r="Y147" s="170" t="s">
        <v>280</v>
      </c>
      <c r="Z147" s="147" t="s">
        <v>159</v>
      </c>
      <c r="AA147" s="156" t="s">
        <v>40</v>
      </c>
      <c r="AB147" s="23"/>
      <c r="AC147" s="23"/>
      <c r="AD147" s="23"/>
      <c r="AE147" s="23"/>
    </row>
    <row r="148" spans="2:31" ht="15.6" hidden="1" customHeight="1">
      <c r="C148" s="159" t="s">
        <v>33</v>
      </c>
      <c r="D148" s="146" t="s">
        <v>34</v>
      </c>
      <c r="E148" s="163" t="s">
        <v>281</v>
      </c>
      <c r="F148" s="146" t="s">
        <v>157</v>
      </c>
      <c r="G148" s="146"/>
      <c r="H148" s="159">
        <v>8</v>
      </c>
      <c r="I148" s="146">
        <v>9</v>
      </c>
      <c r="J148" s="160">
        <v>2020</v>
      </c>
      <c r="K148" s="160" t="s">
        <v>44</v>
      </c>
      <c r="L148" s="160" t="s">
        <v>45</v>
      </c>
      <c r="M148" s="160" t="s">
        <v>38</v>
      </c>
      <c r="N148" s="160" t="s">
        <v>38</v>
      </c>
      <c r="O148" s="160" t="s">
        <v>39</v>
      </c>
      <c r="P148" s="161" t="s">
        <v>38</v>
      </c>
      <c r="Q148" s="160" t="s">
        <v>45</v>
      </c>
      <c r="R148" s="160" t="s">
        <v>45</v>
      </c>
      <c r="S148" s="160">
        <v>1</v>
      </c>
      <c r="T148" s="146">
        <v>22</v>
      </c>
      <c r="U148" s="146">
        <v>9</v>
      </c>
      <c r="V148" s="160">
        <v>2020</v>
      </c>
      <c r="W148" s="147" t="s">
        <v>282</v>
      </c>
      <c r="X148" s="147" t="s">
        <v>159</v>
      </c>
      <c r="Y148" s="170" t="s">
        <v>282</v>
      </c>
      <c r="Z148" s="147" t="s">
        <v>159</v>
      </c>
      <c r="AA148" s="156" t="s">
        <v>40</v>
      </c>
      <c r="AB148" s="23"/>
      <c r="AC148" s="23"/>
      <c r="AD148" s="23"/>
      <c r="AE148" s="23"/>
    </row>
    <row r="149" spans="2:31" ht="15.6" hidden="1" customHeight="1">
      <c r="C149" s="159" t="s">
        <v>33</v>
      </c>
      <c r="D149" s="146" t="s">
        <v>34</v>
      </c>
      <c r="E149" s="163" t="s">
        <v>283</v>
      </c>
      <c r="F149" s="146" t="s">
        <v>157</v>
      </c>
      <c r="G149" s="146"/>
      <c r="H149" s="159">
        <v>10</v>
      </c>
      <c r="I149" s="146">
        <v>9</v>
      </c>
      <c r="J149" s="160">
        <v>2020</v>
      </c>
      <c r="K149" s="160" t="s">
        <v>44</v>
      </c>
      <c r="L149" s="160" t="s">
        <v>38</v>
      </c>
      <c r="M149" s="160" t="s">
        <v>38</v>
      </c>
      <c r="N149" s="160" t="s">
        <v>38</v>
      </c>
      <c r="O149" s="160" t="s">
        <v>39</v>
      </c>
      <c r="P149" s="161" t="s">
        <v>38</v>
      </c>
      <c r="Q149" s="160" t="s">
        <v>38</v>
      </c>
      <c r="R149" s="160" t="s">
        <v>38</v>
      </c>
      <c r="S149" s="160" t="s">
        <v>40</v>
      </c>
      <c r="T149" s="146">
        <v>23</v>
      </c>
      <c r="U149" s="146">
        <v>9</v>
      </c>
      <c r="V149" s="160">
        <v>2020</v>
      </c>
      <c r="W149" s="147" t="s">
        <v>284</v>
      </c>
      <c r="X149" s="147" t="s">
        <v>159</v>
      </c>
      <c r="Y149" s="170" t="s">
        <v>284</v>
      </c>
      <c r="Z149" s="147" t="s">
        <v>159</v>
      </c>
      <c r="AA149" s="156" t="s">
        <v>40</v>
      </c>
      <c r="AB149" s="23"/>
      <c r="AC149" s="23"/>
      <c r="AD149" s="23"/>
      <c r="AE149" s="23"/>
    </row>
    <row r="150" spans="2:31" ht="15.6" hidden="1" customHeight="1">
      <c r="C150" s="159" t="s">
        <v>33</v>
      </c>
      <c r="D150" s="146" t="s">
        <v>34</v>
      </c>
      <c r="E150" s="163" t="s">
        <v>285</v>
      </c>
      <c r="F150" s="146" t="s">
        <v>157</v>
      </c>
      <c r="G150" s="146"/>
      <c r="H150" s="159">
        <v>10</v>
      </c>
      <c r="I150" s="146">
        <v>9</v>
      </c>
      <c r="J150" s="160">
        <v>2020</v>
      </c>
      <c r="K150" s="160" t="s">
        <v>52</v>
      </c>
      <c r="L150" s="160" t="s">
        <v>45</v>
      </c>
      <c r="M150" s="160" t="s">
        <v>38</v>
      </c>
      <c r="N150" s="160" t="s">
        <v>45</v>
      </c>
      <c r="O150" s="160" t="s">
        <v>39</v>
      </c>
      <c r="P150" s="161" t="s">
        <v>38</v>
      </c>
      <c r="Q150" s="160" t="s">
        <v>38</v>
      </c>
      <c r="R150" s="160" t="s">
        <v>38</v>
      </c>
      <c r="S150" s="160" t="s">
        <v>40</v>
      </c>
      <c r="T150" s="146">
        <v>25</v>
      </c>
      <c r="U150" s="146">
        <v>9</v>
      </c>
      <c r="V150" s="160">
        <v>2020</v>
      </c>
      <c r="W150" s="147" t="s">
        <v>286</v>
      </c>
      <c r="X150" s="147" t="s">
        <v>159</v>
      </c>
      <c r="Y150" s="170" t="s">
        <v>286</v>
      </c>
      <c r="Z150" s="147" t="s">
        <v>159</v>
      </c>
      <c r="AA150" s="156" t="s">
        <v>40</v>
      </c>
      <c r="AB150" s="23"/>
      <c r="AC150" s="23"/>
      <c r="AD150" s="23"/>
      <c r="AE150" s="23"/>
    </row>
    <row r="151" spans="2:31" ht="15.6" hidden="1" customHeight="1">
      <c r="C151" s="159" t="s">
        <v>33</v>
      </c>
      <c r="D151" s="146" t="s">
        <v>34</v>
      </c>
      <c r="E151" s="163" t="s">
        <v>287</v>
      </c>
      <c r="F151" s="146" t="s">
        <v>157</v>
      </c>
      <c r="G151" s="146"/>
      <c r="H151" s="159">
        <v>22</v>
      </c>
      <c r="I151" s="146">
        <v>6</v>
      </c>
      <c r="J151" s="160">
        <v>2020</v>
      </c>
      <c r="K151" s="160" t="s">
        <v>44</v>
      </c>
      <c r="L151" s="160" t="s">
        <v>45</v>
      </c>
      <c r="M151" s="160" t="s">
        <v>38</v>
      </c>
      <c r="N151" s="160" t="s">
        <v>38</v>
      </c>
      <c r="O151" s="160" t="s">
        <v>39</v>
      </c>
      <c r="P151" s="161" t="s">
        <v>38</v>
      </c>
      <c r="Q151" s="160" t="s">
        <v>38</v>
      </c>
      <c r="R151" s="160" t="s">
        <v>38</v>
      </c>
      <c r="S151" s="160" t="s">
        <v>40</v>
      </c>
      <c r="T151" s="146">
        <v>30</v>
      </c>
      <c r="U151" s="146">
        <v>6</v>
      </c>
      <c r="V151" s="160">
        <v>2020</v>
      </c>
      <c r="W151" s="147" t="s">
        <v>288</v>
      </c>
      <c r="X151" s="147" t="s">
        <v>159</v>
      </c>
      <c r="Y151" s="170" t="s">
        <v>288</v>
      </c>
      <c r="Z151" s="147" t="s">
        <v>159</v>
      </c>
      <c r="AA151" s="156" t="s">
        <v>40</v>
      </c>
      <c r="AB151" s="23"/>
      <c r="AC151" s="23"/>
      <c r="AD151" s="23"/>
      <c r="AE151" s="23"/>
    </row>
    <row r="152" spans="2:31" ht="15.6" hidden="1" customHeight="1">
      <c r="C152" s="159" t="s">
        <v>33</v>
      </c>
      <c r="D152" s="146" t="s">
        <v>34</v>
      </c>
      <c r="E152" s="163" t="s">
        <v>289</v>
      </c>
      <c r="F152" s="146" t="s">
        <v>157</v>
      </c>
      <c r="G152" s="146"/>
      <c r="H152" s="159">
        <v>12</v>
      </c>
      <c r="I152" s="146">
        <v>9</v>
      </c>
      <c r="J152" s="160">
        <v>2020</v>
      </c>
      <c r="K152" s="160" t="s">
        <v>44</v>
      </c>
      <c r="L152" s="160" t="s">
        <v>38</v>
      </c>
      <c r="M152" s="160" t="s">
        <v>38</v>
      </c>
      <c r="N152" s="160" t="s">
        <v>45</v>
      </c>
      <c r="O152" s="160" t="s">
        <v>39</v>
      </c>
      <c r="P152" s="161" t="s">
        <v>38</v>
      </c>
      <c r="Q152" s="160" t="s">
        <v>38</v>
      </c>
      <c r="R152" s="160" t="s">
        <v>38</v>
      </c>
      <c r="S152" s="160" t="s">
        <v>40</v>
      </c>
      <c r="T152" s="146">
        <v>26</v>
      </c>
      <c r="U152" s="146">
        <v>9</v>
      </c>
      <c r="V152" s="160">
        <v>2020</v>
      </c>
      <c r="W152" s="147" t="s">
        <v>290</v>
      </c>
      <c r="X152" s="147" t="s">
        <v>159</v>
      </c>
      <c r="Y152" s="170" t="s">
        <v>290</v>
      </c>
      <c r="Z152" s="147" t="s">
        <v>159</v>
      </c>
      <c r="AA152" s="156" t="s">
        <v>40</v>
      </c>
      <c r="AB152" s="23"/>
      <c r="AC152" s="23"/>
      <c r="AD152" s="23"/>
      <c r="AE152" s="23"/>
    </row>
    <row r="153" spans="2:31" ht="15.6" hidden="1" customHeight="1">
      <c r="B153" s="27" t="e">
        <f>IF(#REF!=#REF!,#REF!,#REF!+1)</f>
        <v>#REF!</v>
      </c>
      <c r="C153" s="159" t="s">
        <v>33</v>
      </c>
      <c r="D153" s="146" t="s">
        <v>34</v>
      </c>
      <c r="E153" s="146" t="s">
        <v>291</v>
      </c>
      <c r="F153" s="146" t="s">
        <v>157</v>
      </c>
      <c r="G153" s="146"/>
      <c r="H153" s="159">
        <v>17</v>
      </c>
      <c r="I153" s="146">
        <v>9</v>
      </c>
      <c r="J153" s="160">
        <v>2020</v>
      </c>
      <c r="K153" s="160" t="s">
        <v>44</v>
      </c>
      <c r="L153" s="160" t="s">
        <v>45</v>
      </c>
      <c r="M153" s="160" t="s">
        <v>45</v>
      </c>
      <c r="N153" s="160" t="s">
        <v>38</v>
      </c>
      <c r="O153" s="160" t="s">
        <v>39</v>
      </c>
      <c r="P153" s="161" t="s">
        <v>38</v>
      </c>
      <c r="Q153" s="160" t="s">
        <v>45</v>
      </c>
      <c r="R153" s="160" t="s">
        <v>45</v>
      </c>
      <c r="S153" s="160" t="s">
        <v>40</v>
      </c>
      <c r="T153" s="146">
        <v>29</v>
      </c>
      <c r="U153" s="146">
        <v>9</v>
      </c>
      <c r="V153" s="160">
        <v>2020</v>
      </c>
      <c r="W153" s="147" t="s">
        <v>292</v>
      </c>
      <c r="X153" s="147" t="s">
        <v>159</v>
      </c>
      <c r="Y153" s="170" t="s">
        <v>292</v>
      </c>
      <c r="Z153" s="147" t="s">
        <v>159</v>
      </c>
      <c r="AA153" s="156" t="s">
        <v>40</v>
      </c>
      <c r="AB153" s="23"/>
      <c r="AC153" s="23"/>
      <c r="AD153" s="23"/>
      <c r="AE153" s="23"/>
    </row>
    <row r="154" spans="2:31" ht="15.6" hidden="1" customHeight="1">
      <c r="B154" s="27" t="e">
        <f>IF(#REF!=#REF!,B153,B153+1)</f>
        <v>#REF!</v>
      </c>
      <c r="C154" s="159" t="s">
        <v>33</v>
      </c>
      <c r="D154" s="146" t="s">
        <v>48</v>
      </c>
      <c r="E154" s="146" t="s">
        <v>293</v>
      </c>
      <c r="F154" s="146" t="s">
        <v>36</v>
      </c>
      <c r="G154" s="146"/>
      <c r="H154" s="159">
        <v>17</v>
      </c>
      <c r="I154" s="146">
        <v>9</v>
      </c>
      <c r="J154" s="160">
        <v>2020</v>
      </c>
      <c r="K154" s="160" t="s">
        <v>44</v>
      </c>
      <c r="L154" s="160" t="s">
        <v>45</v>
      </c>
      <c r="M154" s="160" t="s">
        <v>38</v>
      </c>
      <c r="N154" s="160" t="s">
        <v>38</v>
      </c>
      <c r="O154" s="160" t="s">
        <v>39</v>
      </c>
      <c r="P154" s="161" t="s">
        <v>38</v>
      </c>
      <c r="Q154" s="160" t="s">
        <v>45</v>
      </c>
      <c r="R154" s="160" t="s">
        <v>45</v>
      </c>
      <c r="S154" s="160" t="s">
        <v>40</v>
      </c>
      <c r="T154" s="146">
        <v>29</v>
      </c>
      <c r="U154" s="146">
        <v>9</v>
      </c>
      <c r="V154" s="160">
        <v>2020</v>
      </c>
      <c r="W154" s="147" t="s">
        <v>294</v>
      </c>
      <c r="X154" s="147" t="s">
        <v>153</v>
      </c>
      <c r="Y154" s="170" t="s">
        <v>294</v>
      </c>
      <c r="Z154" s="147" t="s">
        <v>153</v>
      </c>
      <c r="AA154" s="156" t="s">
        <v>40</v>
      </c>
      <c r="AB154" s="23"/>
      <c r="AC154" s="23"/>
      <c r="AD154" s="23"/>
      <c r="AE154" s="23"/>
    </row>
    <row r="155" spans="2:31" ht="15.6" hidden="1" customHeight="1">
      <c r="B155" s="27" t="e">
        <f>IF(#REF!=#REF!,B154,B154+1)</f>
        <v>#REF!</v>
      </c>
      <c r="C155" s="159" t="s">
        <v>33</v>
      </c>
      <c r="D155" s="146" t="s">
        <v>34</v>
      </c>
      <c r="E155" s="146" t="s">
        <v>295</v>
      </c>
      <c r="F155" s="146" t="s">
        <v>157</v>
      </c>
      <c r="G155" s="146"/>
      <c r="H155" s="159">
        <v>25</v>
      </c>
      <c r="I155" s="146">
        <v>8</v>
      </c>
      <c r="J155" s="160">
        <v>2020</v>
      </c>
      <c r="K155" s="160" t="s">
        <v>44</v>
      </c>
      <c r="L155" s="160" t="s">
        <v>45</v>
      </c>
      <c r="M155" s="160" t="s">
        <v>38</v>
      </c>
      <c r="N155" s="160" t="s">
        <v>38</v>
      </c>
      <c r="O155" s="160" t="s">
        <v>39</v>
      </c>
      <c r="P155" s="161" t="s">
        <v>38</v>
      </c>
      <c r="Q155" s="160" t="s">
        <v>45</v>
      </c>
      <c r="R155" s="160" t="s">
        <v>45</v>
      </c>
      <c r="S155" s="160" t="s">
        <v>40</v>
      </c>
      <c r="T155" s="146">
        <v>10</v>
      </c>
      <c r="U155" s="146">
        <v>9</v>
      </c>
      <c r="V155" s="160">
        <v>2020</v>
      </c>
      <c r="W155" s="147" t="s">
        <v>296</v>
      </c>
      <c r="X155" s="147" t="s">
        <v>159</v>
      </c>
      <c r="Y155" s="170" t="s">
        <v>296</v>
      </c>
      <c r="Z155" s="147" t="s">
        <v>159</v>
      </c>
      <c r="AA155" s="156" t="s">
        <v>40</v>
      </c>
      <c r="AB155" s="23"/>
      <c r="AC155" s="23"/>
      <c r="AD155" s="23"/>
      <c r="AE155" s="23"/>
    </row>
    <row r="156" spans="2:31" ht="15.6" hidden="1" customHeight="1">
      <c r="B156" s="27" t="e">
        <f>IF(#REF!=#REF!,B155,B155+1)</f>
        <v>#REF!</v>
      </c>
      <c r="C156" s="159" t="s">
        <v>33</v>
      </c>
      <c r="D156" s="146" t="s">
        <v>34</v>
      </c>
      <c r="E156" s="146" t="s">
        <v>297</v>
      </c>
      <c r="F156" s="146" t="s">
        <v>36</v>
      </c>
      <c r="G156" s="146"/>
      <c r="H156" s="159">
        <v>21</v>
      </c>
      <c r="I156" s="146">
        <v>9</v>
      </c>
      <c r="J156" s="160">
        <v>2020</v>
      </c>
      <c r="K156" s="160" t="s">
        <v>44</v>
      </c>
      <c r="L156" s="160" t="s">
        <v>45</v>
      </c>
      <c r="M156" s="160" t="s">
        <v>45</v>
      </c>
      <c r="N156" s="160" t="s">
        <v>45</v>
      </c>
      <c r="O156" s="160" t="s">
        <v>39</v>
      </c>
      <c r="P156" s="161" t="s">
        <v>38</v>
      </c>
      <c r="Q156" s="160" t="s">
        <v>45</v>
      </c>
      <c r="R156" s="160" t="s">
        <v>45</v>
      </c>
      <c r="S156" s="160" t="s">
        <v>40</v>
      </c>
      <c r="T156" s="146">
        <v>13</v>
      </c>
      <c r="U156" s="146">
        <v>10</v>
      </c>
      <c r="V156" s="160">
        <v>2020</v>
      </c>
      <c r="W156" s="147" t="s">
        <v>298</v>
      </c>
      <c r="X156" s="147" t="s">
        <v>126</v>
      </c>
      <c r="Y156" s="170" t="s">
        <v>298</v>
      </c>
      <c r="Z156" s="147" t="s">
        <v>126</v>
      </c>
      <c r="AA156" s="156" t="s">
        <v>40</v>
      </c>
      <c r="AB156" s="23"/>
      <c r="AC156" s="23"/>
      <c r="AD156" s="23"/>
      <c r="AE156" s="23"/>
    </row>
    <row r="157" spans="2:31" ht="15.6" hidden="1" customHeight="1">
      <c r="B157" s="27" t="e">
        <f>IF(#REF!=#REF!,B156,B156+1)</f>
        <v>#REF!</v>
      </c>
      <c r="C157" s="159" t="s">
        <v>33</v>
      </c>
      <c r="D157" s="146" t="s">
        <v>34</v>
      </c>
      <c r="E157" s="146" t="s">
        <v>299</v>
      </c>
      <c r="F157" s="146" t="s">
        <v>36</v>
      </c>
      <c r="G157" s="146"/>
      <c r="H157" s="159">
        <v>21</v>
      </c>
      <c r="I157" s="146">
        <v>9</v>
      </c>
      <c r="J157" s="160">
        <v>2020</v>
      </c>
      <c r="K157" s="160" t="s">
        <v>52</v>
      </c>
      <c r="L157" s="160" t="s">
        <v>38</v>
      </c>
      <c r="M157" s="160" t="s">
        <v>38</v>
      </c>
      <c r="N157" s="160" t="s">
        <v>45</v>
      </c>
      <c r="O157" s="160" t="s">
        <v>39</v>
      </c>
      <c r="P157" s="161" t="s">
        <v>38</v>
      </c>
      <c r="Q157" s="160" t="s">
        <v>45</v>
      </c>
      <c r="R157" s="160" t="s">
        <v>45</v>
      </c>
      <c r="S157" s="160" t="s">
        <v>40</v>
      </c>
      <c r="T157" s="146">
        <v>3</v>
      </c>
      <c r="U157" s="146">
        <v>10</v>
      </c>
      <c r="V157" s="160">
        <v>2020</v>
      </c>
      <c r="W157" s="147" t="s">
        <v>300</v>
      </c>
      <c r="X157" s="147" t="s">
        <v>126</v>
      </c>
      <c r="Y157" s="170" t="s">
        <v>300</v>
      </c>
      <c r="Z157" s="147" t="s">
        <v>126</v>
      </c>
      <c r="AA157" s="156" t="s">
        <v>40</v>
      </c>
      <c r="AB157" s="23"/>
      <c r="AC157" s="23"/>
      <c r="AD157" s="23"/>
      <c r="AE157" s="23"/>
    </row>
    <row r="158" spans="2:31" ht="15.6" hidden="1" customHeight="1">
      <c r="B158" s="27" t="e">
        <f>IF(#REF!=#REF!,B157,B157+1)</f>
        <v>#REF!</v>
      </c>
      <c r="C158" s="159" t="s">
        <v>33</v>
      </c>
      <c r="D158" s="146" t="s">
        <v>34</v>
      </c>
      <c r="E158" s="146" t="s">
        <v>301</v>
      </c>
      <c r="F158" s="146" t="s">
        <v>36</v>
      </c>
      <c r="G158" s="146"/>
      <c r="H158" s="159">
        <v>16</v>
      </c>
      <c r="I158" s="146">
        <v>9</v>
      </c>
      <c r="J158" s="160">
        <v>2020</v>
      </c>
      <c r="K158" s="160" t="s">
        <v>52</v>
      </c>
      <c r="L158" s="160" t="s">
        <v>38</v>
      </c>
      <c r="M158" s="160" t="s">
        <v>38</v>
      </c>
      <c r="N158" s="160" t="s">
        <v>38</v>
      </c>
      <c r="O158" s="160" t="s">
        <v>39</v>
      </c>
      <c r="P158" s="161" t="s">
        <v>38</v>
      </c>
      <c r="Q158" s="160" t="s">
        <v>38</v>
      </c>
      <c r="R158" s="160" t="s">
        <v>45</v>
      </c>
      <c r="S158" s="160" t="s">
        <v>40</v>
      </c>
      <c r="T158" s="146">
        <v>3</v>
      </c>
      <c r="U158" s="146">
        <v>10</v>
      </c>
      <c r="V158" s="160">
        <v>2020</v>
      </c>
      <c r="W158" s="147" t="s">
        <v>302</v>
      </c>
      <c r="X158" s="147" t="s">
        <v>192</v>
      </c>
      <c r="Y158" s="170" t="s">
        <v>302</v>
      </c>
      <c r="Z158" s="147" t="s">
        <v>192</v>
      </c>
      <c r="AA158" s="156" t="s">
        <v>40</v>
      </c>
      <c r="AB158" s="23"/>
      <c r="AC158" s="23"/>
      <c r="AD158" s="23"/>
      <c r="AE158" s="23"/>
    </row>
    <row r="159" spans="2:31" ht="15.6" hidden="1" customHeight="1">
      <c r="B159" s="27" t="e">
        <f>IF(#REF!=#REF!,B158,B158+1)</f>
        <v>#REF!</v>
      </c>
      <c r="C159" s="159" t="s">
        <v>33</v>
      </c>
      <c r="D159" s="146" t="s">
        <v>48</v>
      </c>
      <c r="E159" s="146" t="s">
        <v>303</v>
      </c>
      <c r="F159" s="146" t="s">
        <v>36</v>
      </c>
      <c r="G159" s="146"/>
      <c r="H159" s="159">
        <v>21</v>
      </c>
      <c r="I159" s="146">
        <v>9</v>
      </c>
      <c r="J159" s="160">
        <v>2020</v>
      </c>
      <c r="K159" s="160" t="s">
        <v>44</v>
      </c>
      <c r="L159" s="160" t="s">
        <v>45</v>
      </c>
      <c r="M159" s="160" t="s">
        <v>38</v>
      </c>
      <c r="N159" s="160" t="s">
        <v>38</v>
      </c>
      <c r="O159" s="160" t="s">
        <v>39</v>
      </c>
      <c r="P159" s="161" t="s">
        <v>38</v>
      </c>
      <c r="Q159" s="160" t="s">
        <v>38</v>
      </c>
      <c r="R159" s="160" t="s">
        <v>38</v>
      </c>
      <c r="S159" s="160" t="s">
        <v>40</v>
      </c>
      <c r="T159" s="146">
        <v>24</v>
      </c>
      <c r="U159" s="146">
        <v>9</v>
      </c>
      <c r="V159" s="160">
        <v>2020</v>
      </c>
      <c r="W159" s="147" t="s">
        <v>304</v>
      </c>
      <c r="X159" s="147" t="s">
        <v>153</v>
      </c>
      <c r="Y159" s="170" t="s">
        <v>304</v>
      </c>
      <c r="Z159" s="147" t="s">
        <v>153</v>
      </c>
      <c r="AA159" s="156" t="s">
        <v>40</v>
      </c>
      <c r="AB159" s="23"/>
      <c r="AC159" s="23"/>
      <c r="AD159" s="23"/>
      <c r="AE159" s="23"/>
    </row>
    <row r="160" spans="2:31" ht="15.6" hidden="1" customHeight="1">
      <c r="B160" s="27" t="e">
        <f>IF(#REF!=#REF!,B159,B159+1)</f>
        <v>#REF!</v>
      </c>
      <c r="C160" s="159" t="s">
        <v>33</v>
      </c>
      <c r="D160" s="146" t="s">
        <v>48</v>
      </c>
      <c r="E160" s="146" t="s">
        <v>305</v>
      </c>
      <c r="F160" s="146" t="s">
        <v>36</v>
      </c>
      <c r="G160" s="146"/>
      <c r="H160" s="159">
        <v>23</v>
      </c>
      <c r="I160" s="146">
        <v>9</v>
      </c>
      <c r="J160" s="160">
        <v>2020</v>
      </c>
      <c r="K160" s="160" t="s">
        <v>52</v>
      </c>
      <c r="L160" s="160" t="s">
        <v>45</v>
      </c>
      <c r="M160" s="160" t="s">
        <v>38</v>
      </c>
      <c r="N160" s="160" t="s">
        <v>38</v>
      </c>
      <c r="O160" s="160" t="s">
        <v>39</v>
      </c>
      <c r="P160" s="161" t="s">
        <v>38</v>
      </c>
      <c r="Q160" s="160" t="s">
        <v>45</v>
      </c>
      <c r="R160" s="160" t="s">
        <v>45</v>
      </c>
      <c r="S160" s="160" t="s">
        <v>40</v>
      </c>
      <c r="T160" s="146">
        <v>15</v>
      </c>
      <c r="U160" s="146">
        <v>10</v>
      </c>
      <c r="V160" s="160">
        <v>2020</v>
      </c>
      <c r="W160" s="147" t="s">
        <v>306</v>
      </c>
      <c r="X160" s="147" t="s">
        <v>307</v>
      </c>
      <c r="Y160" s="170" t="s">
        <v>306</v>
      </c>
      <c r="Z160" s="147" t="s">
        <v>307</v>
      </c>
      <c r="AA160" s="156" t="s">
        <v>40</v>
      </c>
      <c r="AB160" s="23"/>
      <c r="AC160" s="23"/>
      <c r="AD160" s="23"/>
      <c r="AE160" s="23"/>
    </row>
    <row r="161" spans="1:31" ht="15.6" hidden="1" customHeight="1">
      <c r="B161" s="27" t="e">
        <f>IF(#REF!=#REF!,B160,B160+1)</f>
        <v>#REF!</v>
      </c>
      <c r="C161" s="159" t="s">
        <v>33</v>
      </c>
      <c r="D161" s="146" t="s">
        <v>48</v>
      </c>
      <c r="E161" s="146" t="s">
        <v>308</v>
      </c>
      <c r="F161" s="146" t="s">
        <v>36</v>
      </c>
      <c r="G161" s="146"/>
      <c r="H161" s="159">
        <v>23</v>
      </c>
      <c r="I161" s="146">
        <v>9</v>
      </c>
      <c r="J161" s="160">
        <v>2020</v>
      </c>
      <c r="K161" s="160" t="s">
        <v>44</v>
      </c>
      <c r="L161" s="160" t="s">
        <v>38</v>
      </c>
      <c r="M161" s="160" t="s">
        <v>45</v>
      </c>
      <c r="N161" s="160" t="s">
        <v>38</v>
      </c>
      <c r="O161" s="160" t="s">
        <v>39</v>
      </c>
      <c r="P161" s="161" t="s">
        <v>38</v>
      </c>
      <c r="Q161" s="160" t="s">
        <v>45</v>
      </c>
      <c r="R161" s="160" t="s">
        <v>38</v>
      </c>
      <c r="S161" s="160" t="s">
        <v>40</v>
      </c>
      <c r="T161" s="146">
        <v>3</v>
      </c>
      <c r="U161" s="146">
        <v>10</v>
      </c>
      <c r="V161" s="160">
        <v>2020</v>
      </c>
      <c r="W161" s="147" t="s">
        <v>309</v>
      </c>
      <c r="X161" s="147" t="s">
        <v>153</v>
      </c>
      <c r="Y161" s="170" t="s">
        <v>309</v>
      </c>
      <c r="Z161" s="147" t="s">
        <v>153</v>
      </c>
      <c r="AA161" s="156" t="s">
        <v>40</v>
      </c>
      <c r="AB161" s="23"/>
      <c r="AC161" s="23"/>
      <c r="AD161" s="23"/>
      <c r="AE161" s="23"/>
    </row>
    <row r="162" spans="1:31" ht="15.6" hidden="1" customHeight="1">
      <c r="B162" s="27" t="e">
        <f>IF(#REF!=#REF!,B160,B160+1)</f>
        <v>#REF!</v>
      </c>
      <c r="C162" s="159" t="s">
        <v>33</v>
      </c>
      <c r="D162" s="146" t="s">
        <v>34</v>
      </c>
      <c r="E162" s="146" t="s">
        <v>310</v>
      </c>
      <c r="F162" s="146" t="s">
        <v>125</v>
      </c>
      <c r="G162" s="146"/>
      <c r="H162" s="159">
        <v>24</v>
      </c>
      <c r="I162" s="146">
        <v>9</v>
      </c>
      <c r="J162" s="160">
        <v>2020</v>
      </c>
      <c r="K162" s="160" t="s">
        <v>52</v>
      </c>
      <c r="L162" s="160" t="s">
        <v>38</v>
      </c>
      <c r="M162" s="160" t="s">
        <v>38</v>
      </c>
      <c r="N162" s="160" t="s">
        <v>38</v>
      </c>
      <c r="O162" s="160" t="s">
        <v>39</v>
      </c>
      <c r="P162" s="161" t="s">
        <v>38</v>
      </c>
      <c r="Q162" s="160" t="s">
        <v>38</v>
      </c>
      <c r="R162" s="160" t="s">
        <v>45</v>
      </c>
      <c r="S162" s="160" t="s">
        <v>40</v>
      </c>
      <c r="T162" s="146">
        <v>10</v>
      </c>
      <c r="U162" s="146">
        <v>10</v>
      </c>
      <c r="V162" s="160">
        <v>2020</v>
      </c>
      <c r="W162" s="147" t="s">
        <v>311</v>
      </c>
      <c r="X162" s="147" t="s">
        <v>177</v>
      </c>
      <c r="Y162" s="170" t="s">
        <v>311</v>
      </c>
      <c r="Z162" s="147" t="s">
        <v>177</v>
      </c>
      <c r="AA162" s="156" t="s">
        <v>40</v>
      </c>
      <c r="AB162" s="23"/>
      <c r="AC162" s="23"/>
      <c r="AD162" s="23"/>
      <c r="AE162" s="23"/>
    </row>
    <row r="163" spans="1:31" ht="15.6" hidden="1" customHeight="1">
      <c r="B163" s="27" t="e">
        <f>IF(#REF!=#REF!,B162,B162+1)</f>
        <v>#REF!</v>
      </c>
      <c r="C163" s="159" t="s">
        <v>33</v>
      </c>
      <c r="D163" s="146" t="s">
        <v>48</v>
      </c>
      <c r="E163" s="146" t="s">
        <v>312</v>
      </c>
      <c r="F163" s="146" t="s">
        <v>36</v>
      </c>
      <c r="G163" s="146"/>
      <c r="H163" s="159">
        <v>24</v>
      </c>
      <c r="I163" s="146">
        <v>9</v>
      </c>
      <c r="J163" s="160">
        <v>2020</v>
      </c>
      <c r="K163" s="160" t="s">
        <v>52</v>
      </c>
      <c r="L163" s="160" t="s">
        <v>38</v>
      </c>
      <c r="M163" s="160" t="s">
        <v>38</v>
      </c>
      <c r="N163" s="160" t="s">
        <v>38</v>
      </c>
      <c r="O163" s="160" t="s">
        <v>39</v>
      </c>
      <c r="P163" s="161" t="s">
        <v>38</v>
      </c>
      <c r="Q163" s="160" t="s">
        <v>45</v>
      </c>
      <c r="R163" s="160" t="s">
        <v>45</v>
      </c>
      <c r="S163" s="160" t="s">
        <v>40</v>
      </c>
      <c r="T163" s="146">
        <v>8</v>
      </c>
      <c r="U163" s="146">
        <v>10</v>
      </c>
      <c r="V163" s="160">
        <v>2020</v>
      </c>
      <c r="W163" s="147" t="s">
        <v>313</v>
      </c>
      <c r="X163" s="147" t="s">
        <v>153</v>
      </c>
      <c r="Y163" s="170" t="s">
        <v>313</v>
      </c>
      <c r="Z163" s="147" t="s">
        <v>153</v>
      </c>
      <c r="AA163" s="156" t="s">
        <v>40</v>
      </c>
      <c r="AB163" s="23"/>
      <c r="AC163" s="23"/>
      <c r="AD163" s="23"/>
      <c r="AE163" s="23"/>
    </row>
    <row r="164" spans="1:31" ht="15.6" hidden="1" customHeight="1">
      <c r="B164" s="27" t="e">
        <f>IF(#REF!=#REF!,B163,B163+1)</f>
        <v>#REF!</v>
      </c>
      <c r="C164" s="159" t="s">
        <v>33</v>
      </c>
      <c r="D164" s="146" t="s">
        <v>48</v>
      </c>
      <c r="E164" s="146" t="s">
        <v>314</v>
      </c>
      <c r="F164" s="146" t="s">
        <v>36</v>
      </c>
      <c r="G164" s="146"/>
      <c r="H164" s="159">
        <v>25</v>
      </c>
      <c r="I164" s="146">
        <v>9</v>
      </c>
      <c r="J164" s="160">
        <v>2020</v>
      </c>
      <c r="K164" s="160" t="s">
        <v>44</v>
      </c>
      <c r="L164" s="160" t="s">
        <v>45</v>
      </c>
      <c r="M164" s="160" t="s">
        <v>45</v>
      </c>
      <c r="N164" s="160" t="s">
        <v>38</v>
      </c>
      <c r="O164" s="160" t="s">
        <v>39</v>
      </c>
      <c r="P164" s="161" t="s">
        <v>38</v>
      </c>
      <c r="Q164" s="160" t="s">
        <v>38</v>
      </c>
      <c r="R164" s="160" t="s">
        <v>38</v>
      </c>
      <c r="S164" s="160">
        <v>2</v>
      </c>
      <c r="T164" s="146">
        <v>3</v>
      </c>
      <c r="U164" s="146">
        <v>10</v>
      </c>
      <c r="V164" s="160">
        <v>2020</v>
      </c>
      <c r="W164" s="147" t="s">
        <v>315</v>
      </c>
      <c r="X164" s="147" t="s">
        <v>153</v>
      </c>
      <c r="Y164" s="170" t="s">
        <v>315</v>
      </c>
      <c r="Z164" s="147" t="s">
        <v>153</v>
      </c>
      <c r="AA164" s="156" t="s">
        <v>40</v>
      </c>
      <c r="AB164" s="23"/>
      <c r="AC164" s="23"/>
      <c r="AD164" s="23"/>
      <c r="AE164" s="23"/>
    </row>
    <row r="165" spans="1:31" ht="15.6" hidden="1" customHeight="1">
      <c r="B165" s="27" t="e">
        <f>IF(#REF!=#REF!,B164,B164+1)</f>
        <v>#REF!</v>
      </c>
      <c r="C165" s="159" t="s">
        <v>33</v>
      </c>
      <c r="D165" s="146" t="s">
        <v>48</v>
      </c>
      <c r="E165" s="146" t="s">
        <v>316</v>
      </c>
      <c r="F165" s="146" t="s">
        <v>36</v>
      </c>
      <c r="G165" s="146"/>
      <c r="H165" s="159">
        <v>25</v>
      </c>
      <c r="I165" s="146">
        <v>9</v>
      </c>
      <c r="J165" s="160">
        <v>2020</v>
      </c>
      <c r="K165" s="160" t="s">
        <v>128</v>
      </c>
      <c r="L165" s="160" t="s">
        <v>38</v>
      </c>
      <c r="M165" s="160" t="s">
        <v>38</v>
      </c>
      <c r="N165" s="160" t="s">
        <v>38</v>
      </c>
      <c r="O165" s="160" t="s">
        <v>39</v>
      </c>
      <c r="P165" s="161" t="s">
        <v>38</v>
      </c>
      <c r="Q165" s="160" t="s">
        <v>38</v>
      </c>
      <c r="R165" s="160" t="s">
        <v>38</v>
      </c>
      <c r="S165" s="160" t="s">
        <v>40</v>
      </c>
      <c r="T165" s="146">
        <v>28</v>
      </c>
      <c r="U165" s="146">
        <v>9</v>
      </c>
      <c r="V165" s="160">
        <v>2020</v>
      </c>
      <c r="W165" s="147" t="s">
        <v>317</v>
      </c>
      <c r="X165" s="147" t="s">
        <v>153</v>
      </c>
      <c r="Y165" s="170" t="s">
        <v>317</v>
      </c>
      <c r="Z165" s="147" t="s">
        <v>153</v>
      </c>
      <c r="AA165" s="156" t="s">
        <v>40</v>
      </c>
      <c r="AB165" s="23"/>
      <c r="AC165" s="23"/>
      <c r="AD165" s="23"/>
      <c r="AE165" s="23"/>
    </row>
    <row r="166" spans="1:31" ht="15.6" hidden="1" customHeight="1">
      <c r="B166" s="27" t="e">
        <f>IF(#REF!=#REF!,B165,B165+1)</f>
        <v>#REF!</v>
      </c>
      <c r="C166" s="159" t="s">
        <v>33</v>
      </c>
      <c r="D166" s="146" t="s">
        <v>34</v>
      </c>
      <c r="E166" s="146" t="s">
        <v>318</v>
      </c>
      <c r="F166" s="146" t="s">
        <v>36</v>
      </c>
      <c r="G166" s="146"/>
      <c r="H166" s="159">
        <v>25</v>
      </c>
      <c r="I166" s="146">
        <v>9</v>
      </c>
      <c r="J166" s="160">
        <v>2020</v>
      </c>
      <c r="K166" s="160" t="s">
        <v>128</v>
      </c>
      <c r="L166" s="160" t="s">
        <v>38</v>
      </c>
      <c r="M166" s="160" t="s">
        <v>38</v>
      </c>
      <c r="N166" s="160" t="s">
        <v>38</v>
      </c>
      <c r="O166" s="160" t="s">
        <v>39</v>
      </c>
      <c r="P166" s="161" t="s">
        <v>38</v>
      </c>
      <c r="Q166" s="160" t="s">
        <v>38</v>
      </c>
      <c r="R166" s="160" t="s">
        <v>38</v>
      </c>
      <c r="S166" s="160" t="s">
        <v>40</v>
      </c>
      <c r="T166" s="146">
        <v>28</v>
      </c>
      <c r="U166" s="146">
        <v>9</v>
      </c>
      <c r="V166" s="160">
        <v>2020</v>
      </c>
      <c r="W166" s="147" t="s">
        <v>319</v>
      </c>
      <c r="X166" s="147" t="s">
        <v>153</v>
      </c>
      <c r="Y166" s="170" t="s">
        <v>319</v>
      </c>
      <c r="Z166" s="147" t="s">
        <v>153</v>
      </c>
      <c r="AA166" s="156" t="s">
        <v>40</v>
      </c>
      <c r="AB166" s="23"/>
      <c r="AC166" s="23"/>
      <c r="AD166" s="23"/>
      <c r="AE166" s="23"/>
    </row>
    <row r="167" spans="1:31" ht="15.6" hidden="1" customHeight="1">
      <c r="A167" s="40"/>
      <c r="C167" s="159" t="s">
        <v>33</v>
      </c>
      <c r="D167" s="146" t="s">
        <v>48</v>
      </c>
      <c r="E167" s="146" t="s">
        <v>320</v>
      </c>
      <c r="F167" s="146" t="s">
        <v>36</v>
      </c>
      <c r="G167" s="146"/>
      <c r="H167" s="159">
        <v>26</v>
      </c>
      <c r="I167" s="146">
        <v>9</v>
      </c>
      <c r="J167" s="160">
        <v>2020</v>
      </c>
      <c r="K167" s="160" t="s">
        <v>52</v>
      </c>
      <c r="L167" s="160" t="s">
        <v>38</v>
      </c>
      <c r="M167" s="160" t="s">
        <v>45</v>
      </c>
      <c r="N167" s="160" t="s">
        <v>38</v>
      </c>
      <c r="O167" s="160" t="s">
        <v>39</v>
      </c>
      <c r="P167" s="161" t="s">
        <v>38</v>
      </c>
      <c r="Q167" s="160" t="s">
        <v>45</v>
      </c>
      <c r="R167" s="160" t="s">
        <v>38</v>
      </c>
      <c r="S167" s="160" t="s">
        <v>40</v>
      </c>
      <c r="T167" s="146">
        <v>5</v>
      </c>
      <c r="U167" s="146">
        <v>10</v>
      </c>
      <c r="V167" s="160">
        <v>2020</v>
      </c>
      <c r="W167" s="147" t="s">
        <v>321</v>
      </c>
      <c r="X167" s="147" t="s">
        <v>153</v>
      </c>
      <c r="Y167" s="170" t="s">
        <v>322</v>
      </c>
      <c r="Z167" s="147" t="s">
        <v>153</v>
      </c>
      <c r="AA167" s="156" t="s">
        <v>40</v>
      </c>
      <c r="AB167" s="23"/>
      <c r="AC167" s="23"/>
      <c r="AD167" s="23"/>
      <c r="AE167" s="23"/>
    </row>
    <row r="168" spans="1:31" ht="15.6" hidden="1" customHeight="1">
      <c r="C168" s="159" t="s">
        <v>33</v>
      </c>
      <c r="D168" s="146" t="s">
        <v>48</v>
      </c>
      <c r="E168" s="146" t="s">
        <v>323</v>
      </c>
      <c r="F168" s="146" t="s">
        <v>36</v>
      </c>
      <c r="G168" s="146"/>
      <c r="H168" s="159">
        <v>26</v>
      </c>
      <c r="I168" s="146">
        <v>9</v>
      </c>
      <c r="J168" s="160">
        <v>2020</v>
      </c>
      <c r="K168" s="160" t="s">
        <v>52</v>
      </c>
      <c r="L168" s="160" t="s">
        <v>38</v>
      </c>
      <c r="M168" s="160" t="s">
        <v>38</v>
      </c>
      <c r="N168" s="160" t="s">
        <v>38</v>
      </c>
      <c r="O168" s="160" t="s">
        <v>39</v>
      </c>
      <c r="P168" s="161" t="s">
        <v>38</v>
      </c>
      <c r="Q168" s="160" t="s">
        <v>38</v>
      </c>
      <c r="R168" s="160" t="s">
        <v>45</v>
      </c>
      <c r="S168" s="160" t="s">
        <v>40</v>
      </c>
      <c r="T168" s="146">
        <v>10</v>
      </c>
      <c r="U168" s="146">
        <v>10</v>
      </c>
      <c r="V168" s="160">
        <v>2020</v>
      </c>
      <c r="W168" s="147" t="s">
        <v>324</v>
      </c>
      <c r="X168" s="147" t="s">
        <v>136</v>
      </c>
      <c r="Y168" s="170" t="s">
        <v>324</v>
      </c>
      <c r="Z168" s="147" t="s">
        <v>136</v>
      </c>
      <c r="AA168" s="156" t="s">
        <v>40</v>
      </c>
      <c r="AB168" s="23"/>
      <c r="AC168" s="23"/>
      <c r="AD168" s="23"/>
      <c r="AE168" s="23"/>
    </row>
    <row r="169" spans="1:31" ht="15.6" hidden="1" customHeight="1">
      <c r="B169" s="27" t="e">
        <f>IF(#REF!=#REF!,#REF!,#REF!+1)</f>
        <v>#REF!</v>
      </c>
      <c r="C169" s="159" t="s">
        <v>33</v>
      </c>
      <c r="D169" s="146" t="s">
        <v>34</v>
      </c>
      <c r="E169" s="146" t="s">
        <v>325</v>
      </c>
      <c r="F169" s="146" t="s">
        <v>36</v>
      </c>
      <c r="G169" s="146"/>
      <c r="H169" s="159">
        <v>27</v>
      </c>
      <c r="I169" s="146">
        <v>9</v>
      </c>
      <c r="J169" s="160">
        <v>2020</v>
      </c>
      <c r="K169" s="160" t="s">
        <v>52</v>
      </c>
      <c r="L169" s="160" t="s">
        <v>38</v>
      </c>
      <c r="M169" s="160" t="s">
        <v>38</v>
      </c>
      <c r="N169" s="160" t="s">
        <v>45</v>
      </c>
      <c r="O169" s="160" t="s">
        <v>39</v>
      </c>
      <c r="P169" s="161" t="s">
        <v>38</v>
      </c>
      <c r="Q169" s="160" t="s">
        <v>45</v>
      </c>
      <c r="R169" s="160" t="s">
        <v>45</v>
      </c>
      <c r="S169" s="160" t="s">
        <v>40</v>
      </c>
      <c r="T169" s="146">
        <v>16</v>
      </c>
      <c r="U169" s="146">
        <v>10</v>
      </c>
      <c r="V169" s="160">
        <v>2020</v>
      </c>
      <c r="W169" s="147" t="s">
        <v>326</v>
      </c>
      <c r="X169" s="147" t="s">
        <v>126</v>
      </c>
      <c r="Y169" s="170" t="s">
        <v>326</v>
      </c>
      <c r="Z169" s="147" t="s">
        <v>126</v>
      </c>
      <c r="AA169" s="156" t="s">
        <v>40</v>
      </c>
      <c r="AB169" s="23"/>
      <c r="AC169" s="23"/>
      <c r="AD169" s="23"/>
      <c r="AE169" s="23"/>
    </row>
    <row r="170" spans="1:31" ht="15.6" hidden="1" customHeight="1">
      <c r="B170" s="27" t="e">
        <f>IF(#REF!=#REF!,B169,B169+1)</f>
        <v>#REF!</v>
      </c>
      <c r="C170" s="159" t="s">
        <v>33</v>
      </c>
      <c r="D170" s="146" t="s">
        <v>34</v>
      </c>
      <c r="E170" s="146" t="s">
        <v>327</v>
      </c>
      <c r="F170" s="146" t="s">
        <v>157</v>
      </c>
      <c r="G170" s="146"/>
      <c r="H170" s="159">
        <v>27</v>
      </c>
      <c r="I170" s="146">
        <v>9</v>
      </c>
      <c r="J170" s="160">
        <v>2020</v>
      </c>
      <c r="K170" s="160" t="s">
        <v>44</v>
      </c>
      <c r="L170" s="160" t="s">
        <v>38</v>
      </c>
      <c r="M170" s="160" t="s">
        <v>38</v>
      </c>
      <c r="N170" s="160" t="s">
        <v>45</v>
      </c>
      <c r="O170" s="160" t="s">
        <v>39</v>
      </c>
      <c r="P170" s="161" t="s">
        <v>38</v>
      </c>
      <c r="Q170" s="160" t="s">
        <v>45</v>
      </c>
      <c r="R170" s="160" t="s">
        <v>45</v>
      </c>
      <c r="S170" s="160">
        <v>5</v>
      </c>
      <c r="T170" s="146">
        <v>8</v>
      </c>
      <c r="U170" s="146">
        <v>10</v>
      </c>
      <c r="V170" s="160">
        <v>2020</v>
      </c>
      <c r="W170" s="147" t="s">
        <v>328</v>
      </c>
      <c r="X170" s="147" t="s">
        <v>159</v>
      </c>
      <c r="Y170" s="170" t="s">
        <v>328</v>
      </c>
      <c r="Z170" s="147" t="s">
        <v>159</v>
      </c>
      <c r="AA170" s="156" t="s">
        <v>40</v>
      </c>
      <c r="AB170" s="23"/>
      <c r="AC170" s="23"/>
      <c r="AD170" s="23"/>
      <c r="AE170" s="23"/>
    </row>
    <row r="171" spans="1:31" ht="15.6" hidden="1" customHeight="1">
      <c r="B171" s="27" t="e">
        <f>IF(#REF!=#REF!,B170,B170+1)</f>
        <v>#REF!</v>
      </c>
      <c r="C171" s="159" t="s">
        <v>33</v>
      </c>
      <c r="D171" s="146" t="s">
        <v>34</v>
      </c>
      <c r="E171" s="146" t="s">
        <v>329</v>
      </c>
      <c r="F171" s="146" t="s">
        <v>157</v>
      </c>
      <c r="G171" s="146"/>
      <c r="H171" s="159">
        <v>27</v>
      </c>
      <c r="I171" s="146">
        <v>9</v>
      </c>
      <c r="J171" s="160">
        <v>2020</v>
      </c>
      <c r="K171" s="160" t="s">
        <v>52</v>
      </c>
      <c r="L171" s="160" t="s">
        <v>38</v>
      </c>
      <c r="M171" s="160" t="s">
        <v>38</v>
      </c>
      <c r="N171" s="160" t="s">
        <v>38</v>
      </c>
      <c r="O171" s="160" t="s">
        <v>39</v>
      </c>
      <c r="P171" s="161" t="s">
        <v>38</v>
      </c>
      <c r="Q171" s="160" t="s">
        <v>38</v>
      </c>
      <c r="R171" s="160" t="s">
        <v>45</v>
      </c>
      <c r="S171" s="160" t="s">
        <v>40</v>
      </c>
      <c r="T171" s="146">
        <v>10</v>
      </c>
      <c r="U171" s="146">
        <v>10</v>
      </c>
      <c r="V171" s="160">
        <v>2020</v>
      </c>
      <c r="W171" s="147" t="s">
        <v>330</v>
      </c>
      <c r="X171" s="147" t="s">
        <v>159</v>
      </c>
      <c r="Y171" s="170" t="s">
        <v>330</v>
      </c>
      <c r="Z171" s="147" t="s">
        <v>159</v>
      </c>
      <c r="AA171" s="156" t="s">
        <v>40</v>
      </c>
      <c r="AB171" s="23"/>
      <c r="AC171" s="23"/>
      <c r="AD171" s="23"/>
      <c r="AE171" s="23"/>
    </row>
    <row r="172" spans="1:31" ht="15.6" hidden="1" customHeight="1">
      <c r="B172" s="27" t="e">
        <f>IF(#REF!=#REF!,B171,B171+1)</f>
        <v>#REF!</v>
      </c>
      <c r="C172" s="159" t="s">
        <v>33</v>
      </c>
      <c r="D172" s="146" t="s">
        <v>34</v>
      </c>
      <c r="E172" s="146" t="s">
        <v>331</v>
      </c>
      <c r="F172" s="146" t="s">
        <v>157</v>
      </c>
      <c r="G172" s="146"/>
      <c r="H172" s="159">
        <v>27</v>
      </c>
      <c r="I172" s="146">
        <v>9</v>
      </c>
      <c r="J172" s="160">
        <v>2020</v>
      </c>
      <c r="K172" s="160" t="s">
        <v>52</v>
      </c>
      <c r="L172" s="160" t="s">
        <v>38</v>
      </c>
      <c r="M172" s="160" t="s">
        <v>38</v>
      </c>
      <c r="N172" s="160" t="s">
        <v>38</v>
      </c>
      <c r="O172" s="160" t="s">
        <v>39</v>
      </c>
      <c r="P172" s="161" t="s">
        <v>38</v>
      </c>
      <c r="Q172" s="160" t="s">
        <v>38</v>
      </c>
      <c r="R172" s="160" t="s">
        <v>45</v>
      </c>
      <c r="S172" s="160" t="s">
        <v>40</v>
      </c>
      <c r="T172" s="146">
        <v>10</v>
      </c>
      <c r="U172" s="146">
        <v>10</v>
      </c>
      <c r="V172" s="160">
        <v>2020</v>
      </c>
      <c r="W172" s="147" t="s">
        <v>332</v>
      </c>
      <c r="X172" s="147" t="s">
        <v>159</v>
      </c>
      <c r="Y172" s="170" t="s">
        <v>332</v>
      </c>
      <c r="Z172" s="147" t="s">
        <v>159</v>
      </c>
      <c r="AA172" s="156" t="s">
        <v>40</v>
      </c>
      <c r="AB172" s="23"/>
      <c r="AC172" s="23"/>
      <c r="AD172" s="23"/>
      <c r="AE172" s="23"/>
    </row>
    <row r="173" spans="1:31" ht="15.6" hidden="1" customHeight="1">
      <c r="B173" s="27" t="e">
        <f>IF(#REF!=#REF!,B172,B172+1)</f>
        <v>#REF!</v>
      </c>
      <c r="C173" s="159" t="s">
        <v>33</v>
      </c>
      <c r="D173" s="146" t="s">
        <v>34</v>
      </c>
      <c r="E173" s="146" t="s">
        <v>333</v>
      </c>
      <c r="F173" s="146" t="s">
        <v>157</v>
      </c>
      <c r="G173" s="146"/>
      <c r="H173" s="159">
        <v>27</v>
      </c>
      <c r="I173" s="146">
        <v>9</v>
      </c>
      <c r="J173" s="160">
        <v>2020</v>
      </c>
      <c r="K173" s="160" t="s">
        <v>52</v>
      </c>
      <c r="L173" s="160" t="s">
        <v>38</v>
      </c>
      <c r="M173" s="160" t="s">
        <v>38</v>
      </c>
      <c r="N173" s="160" t="s">
        <v>38</v>
      </c>
      <c r="O173" s="160" t="s">
        <v>39</v>
      </c>
      <c r="P173" s="161" t="s">
        <v>38</v>
      </c>
      <c r="Q173" s="160" t="s">
        <v>38</v>
      </c>
      <c r="R173" s="160" t="s">
        <v>45</v>
      </c>
      <c r="S173" s="160" t="s">
        <v>40</v>
      </c>
      <c r="T173" s="146">
        <v>10</v>
      </c>
      <c r="U173" s="146">
        <v>10</v>
      </c>
      <c r="V173" s="160">
        <v>2020</v>
      </c>
      <c r="W173" s="147" t="s">
        <v>334</v>
      </c>
      <c r="X173" s="147" t="s">
        <v>159</v>
      </c>
      <c r="Y173" s="170" t="s">
        <v>334</v>
      </c>
      <c r="Z173" s="147" t="s">
        <v>159</v>
      </c>
      <c r="AA173" s="156" t="s">
        <v>40</v>
      </c>
      <c r="AB173" s="23"/>
      <c r="AC173" s="23"/>
      <c r="AD173" s="23"/>
      <c r="AE173" s="23"/>
    </row>
    <row r="174" spans="1:31" ht="15.6" hidden="1" customHeight="1">
      <c r="B174" s="27" t="e">
        <f>IF(#REF!=#REF!,B173,B173+1)</f>
        <v>#REF!</v>
      </c>
      <c r="C174" s="159" t="s">
        <v>33</v>
      </c>
      <c r="D174" s="146" t="s">
        <v>34</v>
      </c>
      <c r="E174" s="146" t="s">
        <v>335</v>
      </c>
      <c r="F174" s="146" t="s">
        <v>157</v>
      </c>
      <c r="G174" s="146"/>
      <c r="H174" s="159">
        <v>27</v>
      </c>
      <c r="I174" s="146">
        <v>9</v>
      </c>
      <c r="J174" s="160">
        <v>2020</v>
      </c>
      <c r="K174" s="160" t="s">
        <v>52</v>
      </c>
      <c r="L174" s="160" t="s">
        <v>38</v>
      </c>
      <c r="M174" s="160" t="s">
        <v>38</v>
      </c>
      <c r="N174" s="160" t="s">
        <v>38</v>
      </c>
      <c r="O174" s="160" t="s">
        <v>39</v>
      </c>
      <c r="P174" s="161" t="s">
        <v>38</v>
      </c>
      <c r="Q174" s="160" t="s">
        <v>38</v>
      </c>
      <c r="R174" s="160" t="s">
        <v>45</v>
      </c>
      <c r="S174" s="160" t="s">
        <v>40</v>
      </c>
      <c r="T174" s="146">
        <v>10</v>
      </c>
      <c r="U174" s="146">
        <v>10</v>
      </c>
      <c r="V174" s="160">
        <v>2020</v>
      </c>
      <c r="W174" s="147" t="s">
        <v>332</v>
      </c>
      <c r="X174" s="147" t="s">
        <v>159</v>
      </c>
      <c r="Y174" s="170" t="s">
        <v>332</v>
      </c>
      <c r="Z174" s="147" t="s">
        <v>159</v>
      </c>
      <c r="AA174" s="156" t="s">
        <v>40</v>
      </c>
      <c r="AB174" s="23"/>
      <c r="AC174" s="23"/>
      <c r="AD174" s="23"/>
      <c r="AE174" s="23"/>
    </row>
    <row r="175" spans="1:31" ht="15.6" hidden="1" customHeight="1">
      <c r="B175" s="27" t="e">
        <f>IF(#REF!=#REF!,B174,B174+1)</f>
        <v>#REF!</v>
      </c>
      <c r="C175" s="159" t="s">
        <v>33</v>
      </c>
      <c r="D175" s="146" t="s">
        <v>34</v>
      </c>
      <c r="E175" s="146" t="s">
        <v>336</v>
      </c>
      <c r="F175" s="146" t="s">
        <v>157</v>
      </c>
      <c r="G175" s="146"/>
      <c r="H175" s="159">
        <v>27</v>
      </c>
      <c r="I175" s="146">
        <v>9</v>
      </c>
      <c r="J175" s="160">
        <v>2020</v>
      </c>
      <c r="K175" s="160" t="s">
        <v>44</v>
      </c>
      <c r="L175" s="160" t="s">
        <v>38</v>
      </c>
      <c r="M175" s="160" t="s">
        <v>38</v>
      </c>
      <c r="N175" s="160" t="s">
        <v>45</v>
      </c>
      <c r="O175" s="160" t="s">
        <v>39</v>
      </c>
      <c r="P175" s="161" t="s">
        <v>38</v>
      </c>
      <c r="Q175" s="160" t="s">
        <v>45</v>
      </c>
      <c r="R175" s="160" t="s">
        <v>45</v>
      </c>
      <c r="S175" s="160" t="s">
        <v>40</v>
      </c>
      <c r="T175" s="146">
        <v>13</v>
      </c>
      <c r="U175" s="146">
        <v>10</v>
      </c>
      <c r="V175" s="160">
        <v>2020</v>
      </c>
      <c r="W175" s="147" t="s">
        <v>337</v>
      </c>
      <c r="X175" s="147" t="s">
        <v>159</v>
      </c>
      <c r="Y175" s="170" t="s">
        <v>337</v>
      </c>
      <c r="Z175" s="147" t="s">
        <v>159</v>
      </c>
      <c r="AA175" s="156" t="s">
        <v>40</v>
      </c>
      <c r="AB175" s="23"/>
      <c r="AC175" s="23"/>
      <c r="AD175" s="23"/>
      <c r="AE175" s="23"/>
    </row>
    <row r="176" spans="1:31" ht="15.6" hidden="1" customHeight="1">
      <c r="B176" s="27" t="e">
        <f>IF(#REF!=#REF!,B175,B175+1)</f>
        <v>#REF!</v>
      </c>
      <c r="C176" s="159" t="s">
        <v>33</v>
      </c>
      <c r="D176" s="146" t="s">
        <v>34</v>
      </c>
      <c r="E176" s="146" t="s">
        <v>338</v>
      </c>
      <c r="F176" s="146" t="s">
        <v>157</v>
      </c>
      <c r="G176" s="146"/>
      <c r="H176" s="159">
        <v>28</v>
      </c>
      <c r="I176" s="146">
        <v>9</v>
      </c>
      <c r="J176" s="160">
        <v>2020</v>
      </c>
      <c r="K176" s="160" t="s">
        <v>44</v>
      </c>
      <c r="L176" s="160" t="s">
        <v>45</v>
      </c>
      <c r="M176" s="160" t="s">
        <v>38</v>
      </c>
      <c r="N176" s="160" t="s">
        <v>45</v>
      </c>
      <c r="O176" s="160" t="s">
        <v>39</v>
      </c>
      <c r="P176" s="161" t="s">
        <v>38</v>
      </c>
      <c r="Q176" s="160" t="s">
        <v>45</v>
      </c>
      <c r="R176" s="160" t="s">
        <v>45</v>
      </c>
      <c r="S176" s="160" t="s">
        <v>40</v>
      </c>
      <c r="T176" s="146">
        <v>9</v>
      </c>
      <c r="U176" s="146">
        <v>10</v>
      </c>
      <c r="V176" s="160">
        <v>2020</v>
      </c>
      <c r="W176" s="147" t="s">
        <v>339</v>
      </c>
      <c r="X176" s="147" t="s">
        <v>159</v>
      </c>
      <c r="Y176" s="170" t="s">
        <v>339</v>
      </c>
      <c r="Z176" s="147" t="s">
        <v>159</v>
      </c>
      <c r="AA176" s="156" t="s">
        <v>40</v>
      </c>
      <c r="AB176" s="23"/>
      <c r="AC176" s="23"/>
      <c r="AD176" s="23"/>
      <c r="AE176" s="23"/>
    </row>
    <row r="177" spans="1:31" ht="15.6" hidden="1" customHeight="1">
      <c r="B177" s="27" t="e">
        <f>IF(#REF!=#REF!,B176,B176+1)</f>
        <v>#REF!</v>
      </c>
      <c r="C177" s="159" t="s">
        <v>33</v>
      </c>
      <c r="D177" s="146" t="s">
        <v>34</v>
      </c>
      <c r="E177" s="146" t="s">
        <v>340</v>
      </c>
      <c r="F177" s="146" t="s">
        <v>157</v>
      </c>
      <c r="G177" s="146"/>
      <c r="H177" s="159">
        <v>28</v>
      </c>
      <c r="I177" s="146">
        <v>9</v>
      </c>
      <c r="J177" s="160">
        <v>2020</v>
      </c>
      <c r="K177" s="160" t="s">
        <v>44</v>
      </c>
      <c r="L177" s="160" t="s">
        <v>38</v>
      </c>
      <c r="M177" s="160" t="s">
        <v>38</v>
      </c>
      <c r="N177" s="160" t="s">
        <v>45</v>
      </c>
      <c r="O177" s="160" t="s">
        <v>39</v>
      </c>
      <c r="P177" s="161" t="s">
        <v>38</v>
      </c>
      <c r="Q177" s="160" t="s">
        <v>45</v>
      </c>
      <c r="R177" s="160" t="s">
        <v>45</v>
      </c>
      <c r="S177" s="160" t="s">
        <v>40</v>
      </c>
      <c r="T177" s="146">
        <v>9</v>
      </c>
      <c r="U177" s="146">
        <v>10</v>
      </c>
      <c r="V177" s="160">
        <v>2020</v>
      </c>
      <c r="W177" s="147" t="s">
        <v>341</v>
      </c>
      <c r="X177" s="147" t="s">
        <v>159</v>
      </c>
      <c r="Y177" s="170" t="s">
        <v>341</v>
      </c>
      <c r="Z177" s="147" t="s">
        <v>159</v>
      </c>
      <c r="AA177" s="156" t="s">
        <v>40</v>
      </c>
      <c r="AB177" s="23"/>
      <c r="AC177" s="23"/>
      <c r="AD177" s="23"/>
      <c r="AE177" s="23"/>
    </row>
    <row r="178" spans="1:31" ht="15.6" hidden="1" customHeight="1">
      <c r="B178" s="27" t="e">
        <f>IF(#REF!=#REF!,B177,B177+1)</f>
        <v>#REF!</v>
      </c>
      <c r="C178" s="159" t="s">
        <v>33</v>
      </c>
      <c r="D178" s="146" t="s">
        <v>34</v>
      </c>
      <c r="E178" s="146" t="s">
        <v>342</v>
      </c>
      <c r="F178" s="146" t="s">
        <v>36</v>
      </c>
      <c r="G178" s="146"/>
      <c r="H178" s="159">
        <v>28</v>
      </c>
      <c r="I178" s="146">
        <v>9</v>
      </c>
      <c r="J178" s="160">
        <v>2020</v>
      </c>
      <c r="K178" s="160" t="s">
        <v>44</v>
      </c>
      <c r="L178" s="160" t="s">
        <v>45</v>
      </c>
      <c r="M178" s="160" t="s">
        <v>38</v>
      </c>
      <c r="N178" s="160" t="s">
        <v>38</v>
      </c>
      <c r="O178" s="160" t="s">
        <v>39</v>
      </c>
      <c r="P178" s="161" t="s">
        <v>38</v>
      </c>
      <c r="Q178" s="160" t="s">
        <v>38</v>
      </c>
      <c r="R178" s="160" t="s">
        <v>38</v>
      </c>
      <c r="S178" s="160" t="s">
        <v>40</v>
      </c>
      <c r="T178" s="146">
        <v>9</v>
      </c>
      <c r="U178" s="146">
        <v>10</v>
      </c>
      <c r="V178" s="160">
        <v>2020</v>
      </c>
      <c r="W178" s="147" t="s">
        <v>343</v>
      </c>
      <c r="X178" s="147" t="s">
        <v>159</v>
      </c>
      <c r="Y178" s="170" t="s">
        <v>343</v>
      </c>
      <c r="Z178" s="147" t="s">
        <v>159</v>
      </c>
      <c r="AA178" s="156" t="s">
        <v>40</v>
      </c>
      <c r="AB178" s="23"/>
      <c r="AC178" s="23"/>
      <c r="AD178" s="23"/>
      <c r="AE178" s="23"/>
    </row>
    <row r="179" spans="1:31" ht="15.6" hidden="1" customHeight="1">
      <c r="B179" s="27" t="e">
        <f>IF(#REF!=#REF!,B178,B178+1)</f>
        <v>#REF!</v>
      </c>
      <c r="C179" s="159" t="s">
        <v>33</v>
      </c>
      <c r="D179" s="146" t="s">
        <v>34</v>
      </c>
      <c r="E179" s="146" t="s">
        <v>344</v>
      </c>
      <c r="F179" s="146" t="s">
        <v>125</v>
      </c>
      <c r="G179" s="146"/>
      <c r="H179" s="159">
        <v>29</v>
      </c>
      <c r="I179" s="146">
        <v>9</v>
      </c>
      <c r="J179" s="160">
        <v>2020</v>
      </c>
      <c r="K179" s="160" t="s">
        <v>52</v>
      </c>
      <c r="L179" s="160" t="s">
        <v>38</v>
      </c>
      <c r="M179" s="160" t="s">
        <v>45</v>
      </c>
      <c r="N179" s="160" t="s">
        <v>45</v>
      </c>
      <c r="O179" s="160" t="s">
        <v>39</v>
      </c>
      <c r="P179" s="161" t="s">
        <v>38</v>
      </c>
      <c r="Q179" s="160" t="s">
        <v>45</v>
      </c>
      <c r="R179" s="160" t="s">
        <v>45</v>
      </c>
      <c r="S179" s="160" t="s">
        <v>40</v>
      </c>
      <c r="T179" s="146">
        <v>9</v>
      </c>
      <c r="U179" s="146">
        <v>10</v>
      </c>
      <c r="V179" s="160">
        <v>2020</v>
      </c>
      <c r="W179" s="147" t="s">
        <v>345</v>
      </c>
      <c r="X179" s="147" t="s">
        <v>126</v>
      </c>
      <c r="Y179" s="170" t="s">
        <v>345</v>
      </c>
      <c r="Z179" s="147" t="s">
        <v>126</v>
      </c>
      <c r="AA179" s="156" t="s">
        <v>40</v>
      </c>
      <c r="AB179" s="23"/>
      <c r="AC179" s="23"/>
      <c r="AD179" s="23"/>
      <c r="AE179" s="23"/>
    </row>
    <row r="180" spans="1:31" ht="15.6" hidden="1" customHeight="1">
      <c r="B180" s="27" t="e">
        <f>IF(#REF!=#REF!,B179,B179+1)</f>
        <v>#REF!</v>
      </c>
      <c r="C180" s="159" t="s">
        <v>33</v>
      </c>
      <c r="D180" s="146" t="s">
        <v>48</v>
      </c>
      <c r="E180" s="146" t="s">
        <v>346</v>
      </c>
      <c r="F180" s="146" t="s">
        <v>36</v>
      </c>
      <c r="G180" s="146"/>
      <c r="H180" s="159">
        <v>29</v>
      </c>
      <c r="I180" s="146">
        <v>9</v>
      </c>
      <c r="J180" s="160">
        <v>2020</v>
      </c>
      <c r="K180" s="160" t="s">
        <v>44</v>
      </c>
      <c r="L180" s="160" t="s">
        <v>38</v>
      </c>
      <c r="M180" s="160" t="s">
        <v>45</v>
      </c>
      <c r="N180" s="160" t="s">
        <v>45</v>
      </c>
      <c r="O180" s="160" t="s">
        <v>39</v>
      </c>
      <c r="P180" s="161" t="s">
        <v>38</v>
      </c>
      <c r="Q180" s="160" t="s">
        <v>45</v>
      </c>
      <c r="R180" s="160" t="s">
        <v>45</v>
      </c>
      <c r="S180" s="160" t="s">
        <v>40</v>
      </c>
      <c r="T180" s="146">
        <v>10</v>
      </c>
      <c r="U180" s="146">
        <v>10</v>
      </c>
      <c r="V180" s="160">
        <v>2020</v>
      </c>
      <c r="W180" s="147" t="s">
        <v>347</v>
      </c>
      <c r="X180" s="147" t="s">
        <v>153</v>
      </c>
      <c r="Y180" s="170" t="s">
        <v>347</v>
      </c>
      <c r="Z180" s="147" t="s">
        <v>153</v>
      </c>
      <c r="AA180" s="156" t="s">
        <v>40</v>
      </c>
      <c r="AB180" s="23"/>
      <c r="AC180" s="23"/>
      <c r="AD180" s="23"/>
      <c r="AE180" s="23"/>
    </row>
    <row r="181" spans="1:31" ht="15.6" hidden="1" customHeight="1">
      <c r="C181" s="159" t="s">
        <v>33</v>
      </c>
      <c r="D181" s="146" t="s">
        <v>34</v>
      </c>
      <c r="E181" s="146" t="s">
        <v>348</v>
      </c>
      <c r="F181" s="146" t="s">
        <v>36</v>
      </c>
      <c r="G181" s="146"/>
      <c r="H181" s="159">
        <v>30</v>
      </c>
      <c r="I181" s="146">
        <v>9</v>
      </c>
      <c r="J181" s="160">
        <v>2020</v>
      </c>
      <c r="K181" s="160" t="s">
        <v>52</v>
      </c>
      <c r="L181" s="160" t="s">
        <v>38</v>
      </c>
      <c r="M181" s="160" t="s">
        <v>38</v>
      </c>
      <c r="N181" s="160" t="s">
        <v>38</v>
      </c>
      <c r="O181" s="160" t="s">
        <v>39</v>
      </c>
      <c r="P181" s="161" t="s">
        <v>38</v>
      </c>
      <c r="Q181" s="160" t="s">
        <v>45</v>
      </c>
      <c r="R181" s="160" t="s">
        <v>45</v>
      </c>
      <c r="S181" s="160" t="s">
        <v>40</v>
      </c>
      <c r="T181" s="146">
        <v>16</v>
      </c>
      <c r="U181" s="146">
        <v>10</v>
      </c>
      <c r="V181" s="160">
        <v>2020</v>
      </c>
      <c r="W181" s="147" t="s">
        <v>349</v>
      </c>
      <c r="X181" s="147" t="s">
        <v>192</v>
      </c>
      <c r="Y181" s="170" t="s">
        <v>349</v>
      </c>
      <c r="Z181" s="147" t="s">
        <v>192</v>
      </c>
      <c r="AA181" s="156" t="s">
        <v>40</v>
      </c>
      <c r="AB181" s="23"/>
      <c r="AC181" s="23"/>
      <c r="AD181" s="23"/>
      <c r="AE181" s="23"/>
    </row>
    <row r="182" spans="1:31" ht="15.6" hidden="1" customHeight="1">
      <c r="C182" s="159" t="s">
        <v>33</v>
      </c>
      <c r="D182" s="146" t="s">
        <v>34</v>
      </c>
      <c r="E182" s="146" t="s">
        <v>350</v>
      </c>
      <c r="F182" s="146" t="s">
        <v>157</v>
      </c>
      <c r="G182" s="146"/>
      <c r="H182" s="159">
        <v>24</v>
      </c>
      <c r="I182" s="146">
        <v>9</v>
      </c>
      <c r="J182" s="160">
        <v>2020</v>
      </c>
      <c r="K182" s="160" t="s">
        <v>52</v>
      </c>
      <c r="L182" s="160" t="s">
        <v>38</v>
      </c>
      <c r="M182" s="160" t="s">
        <v>38</v>
      </c>
      <c r="N182" s="160" t="s">
        <v>38</v>
      </c>
      <c r="O182" s="160" t="s">
        <v>39</v>
      </c>
      <c r="P182" s="161" t="s">
        <v>38</v>
      </c>
      <c r="Q182" s="160" t="s">
        <v>38</v>
      </c>
      <c r="R182" s="160" t="s">
        <v>45</v>
      </c>
      <c r="S182" s="160" t="s">
        <v>40</v>
      </c>
      <c r="T182" s="146">
        <v>5</v>
      </c>
      <c r="U182" s="146">
        <v>10</v>
      </c>
      <c r="V182" s="160">
        <v>2020</v>
      </c>
      <c r="W182" s="147" t="s">
        <v>351</v>
      </c>
      <c r="X182" s="147" t="s">
        <v>159</v>
      </c>
      <c r="Y182" s="170" t="s">
        <v>351</v>
      </c>
      <c r="Z182" s="147" t="s">
        <v>159</v>
      </c>
      <c r="AA182" s="156" t="s">
        <v>40</v>
      </c>
      <c r="AB182" s="23"/>
      <c r="AC182" s="23"/>
      <c r="AD182" s="23"/>
      <c r="AE182" s="23"/>
    </row>
    <row r="183" spans="1:31" ht="15.6" hidden="1" customHeight="1">
      <c r="B183" s="27" t="e">
        <f>IF(#REF!=#REF!,B181,B181+1)</f>
        <v>#REF!</v>
      </c>
      <c r="C183" s="159" t="s">
        <v>33</v>
      </c>
      <c r="D183" s="146" t="s">
        <v>34</v>
      </c>
      <c r="E183" s="146" t="s">
        <v>352</v>
      </c>
      <c r="F183" s="146" t="s">
        <v>36</v>
      </c>
      <c r="G183" s="146"/>
      <c r="H183" s="159">
        <v>1</v>
      </c>
      <c r="I183" s="146">
        <v>10</v>
      </c>
      <c r="J183" s="160">
        <v>2020</v>
      </c>
      <c r="K183" s="160" t="s">
        <v>37</v>
      </c>
      <c r="L183" s="160" t="s">
        <v>38</v>
      </c>
      <c r="M183" s="160" t="s">
        <v>38</v>
      </c>
      <c r="N183" s="160" t="s">
        <v>38</v>
      </c>
      <c r="O183" s="160" t="s">
        <v>39</v>
      </c>
      <c r="P183" s="161" t="s">
        <v>38</v>
      </c>
      <c r="Q183" s="160" t="s">
        <v>38</v>
      </c>
      <c r="R183" s="160" t="s">
        <v>38</v>
      </c>
      <c r="S183" s="160" t="s">
        <v>40</v>
      </c>
      <c r="T183" s="146">
        <v>30</v>
      </c>
      <c r="U183" s="146">
        <v>9</v>
      </c>
      <c r="V183" s="160">
        <v>2021</v>
      </c>
      <c r="W183" s="147" t="s">
        <v>353</v>
      </c>
      <c r="X183" s="147" t="s">
        <v>42</v>
      </c>
      <c r="Y183" s="170" t="s">
        <v>353</v>
      </c>
      <c r="Z183" s="147" t="s">
        <v>42</v>
      </c>
      <c r="AA183" s="156" t="s">
        <v>40</v>
      </c>
      <c r="AB183" s="23"/>
      <c r="AC183" s="23"/>
      <c r="AD183" s="23"/>
      <c r="AE183" s="23"/>
    </row>
    <row r="184" spans="1:31" ht="15.6" hidden="1" customHeight="1">
      <c r="B184" s="27" t="e">
        <f>IF(#REF!=#REF!,B183,B183+1)</f>
        <v>#REF!</v>
      </c>
      <c r="C184" s="159" t="s">
        <v>33</v>
      </c>
      <c r="D184" s="146" t="s">
        <v>34</v>
      </c>
      <c r="E184" s="146" t="s">
        <v>354</v>
      </c>
      <c r="F184" s="146" t="s">
        <v>36</v>
      </c>
      <c r="G184" s="146"/>
      <c r="H184" s="159">
        <v>1</v>
      </c>
      <c r="I184" s="146">
        <v>10</v>
      </c>
      <c r="J184" s="160">
        <v>2020</v>
      </c>
      <c r="K184" s="160" t="s">
        <v>37</v>
      </c>
      <c r="L184" s="160" t="s">
        <v>38</v>
      </c>
      <c r="M184" s="160" t="s">
        <v>38</v>
      </c>
      <c r="N184" s="160" t="s">
        <v>38</v>
      </c>
      <c r="O184" s="160" t="s">
        <v>39</v>
      </c>
      <c r="P184" s="161" t="s">
        <v>38</v>
      </c>
      <c r="Q184" s="160" t="s">
        <v>38</v>
      </c>
      <c r="R184" s="160" t="s">
        <v>38</v>
      </c>
      <c r="S184" s="160" t="s">
        <v>40</v>
      </c>
      <c r="T184" s="146">
        <v>1</v>
      </c>
      <c r="U184" s="146">
        <v>10</v>
      </c>
      <c r="V184" s="160">
        <v>2021</v>
      </c>
      <c r="W184" s="147" t="s">
        <v>355</v>
      </c>
      <c r="X184" s="147" t="s">
        <v>42</v>
      </c>
      <c r="Y184" s="170" t="s">
        <v>355</v>
      </c>
      <c r="Z184" s="147" t="s">
        <v>42</v>
      </c>
      <c r="AA184" s="156" t="s">
        <v>40</v>
      </c>
      <c r="AB184" s="23"/>
      <c r="AC184" s="23"/>
      <c r="AD184" s="23"/>
      <c r="AE184" s="23"/>
    </row>
    <row r="185" spans="1:31" ht="15.6" hidden="1" customHeight="1">
      <c r="B185" s="27" t="e">
        <f>IF(#REF!=#REF!,B184,B184+1)</f>
        <v>#REF!</v>
      </c>
      <c r="C185" s="159" t="s">
        <v>33</v>
      </c>
      <c r="D185" s="146" t="s">
        <v>34</v>
      </c>
      <c r="E185" s="146" t="s">
        <v>356</v>
      </c>
      <c r="F185" s="146" t="s">
        <v>157</v>
      </c>
      <c r="G185" s="146"/>
      <c r="H185" s="159">
        <v>1</v>
      </c>
      <c r="I185" s="146">
        <v>10</v>
      </c>
      <c r="J185" s="160">
        <v>2020</v>
      </c>
      <c r="K185" s="160" t="s">
        <v>44</v>
      </c>
      <c r="L185" s="160" t="s">
        <v>38</v>
      </c>
      <c r="M185" s="160" t="s">
        <v>45</v>
      </c>
      <c r="N185" s="160" t="s">
        <v>38</v>
      </c>
      <c r="O185" s="160" t="s">
        <v>39</v>
      </c>
      <c r="P185" s="161" t="s">
        <v>38</v>
      </c>
      <c r="Q185" s="160" t="s">
        <v>38</v>
      </c>
      <c r="R185" s="160" t="s">
        <v>38</v>
      </c>
      <c r="S185" s="160" t="s">
        <v>40</v>
      </c>
      <c r="T185" s="146">
        <v>3</v>
      </c>
      <c r="U185" s="146">
        <v>10</v>
      </c>
      <c r="V185" s="160">
        <v>2020</v>
      </c>
      <c r="W185" s="147" t="s">
        <v>357</v>
      </c>
      <c r="X185" s="147" t="s">
        <v>159</v>
      </c>
      <c r="Y185" s="170" t="s">
        <v>357</v>
      </c>
      <c r="Z185" s="147" t="s">
        <v>159</v>
      </c>
      <c r="AA185" s="156" t="s">
        <v>40</v>
      </c>
      <c r="AB185" s="23"/>
      <c r="AC185" s="23"/>
      <c r="AD185" s="23"/>
      <c r="AE185" s="23"/>
    </row>
    <row r="186" spans="1:31" ht="15.6" hidden="1" customHeight="1">
      <c r="B186" s="27" t="e">
        <f>IF(#REF!=#REF!,B185,B185+1)</f>
        <v>#REF!</v>
      </c>
      <c r="C186" s="159" t="s">
        <v>33</v>
      </c>
      <c r="D186" s="146" t="s">
        <v>34</v>
      </c>
      <c r="E186" s="146" t="s">
        <v>358</v>
      </c>
      <c r="F186" s="146" t="s">
        <v>36</v>
      </c>
      <c r="G186" s="146"/>
      <c r="H186" s="159">
        <v>1</v>
      </c>
      <c r="I186" s="146">
        <v>10</v>
      </c>
      <c r="J186" s="160">
        <v>2020</v>
      </c>
      <c r="K186" s="160" t="s">
        <v>52</v>
      </c>
      <c r="L186" s="160" t="s">
        <v>38</v>
      </c>
      <c r="M186" s="160" t="s">
        <v>38</v>
      </c>
      <c r="N186" s="160" t="s">
        <v>38</v>
      </c>
      <c r="O186" s="160" t="s">
        <v>39</v>
      </c>
      <c r="P186" s="161" t="s">
        <v>38</v>
      </c>
      <c r="Q186" s="160" t="s">
        <v>38</v>
      </c>
      <c r="R186" s="160" t="s">
        <v>45</v>
      </c>
      <c r="S186" s="160" t="s">
        <v>40</v>
      </c>
      <c r="T186" s="146">
        <v>8</v>
      </c>
      <c r="U186" s="146">
        <v>10</v>
      </c>
      <c r="V186" s="160">
        <v>2020</v>
      </c>
      <c r="W186" s="147" t="s">
        <v>359</v>
      </c>
      <c r="X186" s="147" t="s">
        <v>192</v>
      </c>
      <c r="Y186" s="170" t="s">
        <v>359</v>
      </c>
      <c r="Z186" s="147" t="s">
        <v>192</v>
      </c>
      <c r="AA186" s="156" t="s">
        <v>40</v>
      </c>
      <c r="AB186" s="23"/>
      <c r="AC186" s="23"/>
      <c r="AD186" s="23"/>
      <c r="AE186" s="23"/>
    </row>
    <row r="187" spans="1:31" ht="15.6" hidden="1" customHeight="1">
      <c r="A187" s="40"/>
      <c r="B187" s="27" t="e">
        <f>IF(#REF!=#REF!,B186,B186+1)</f>
        <v>#REF!</v>
      </c>
      <c r="C187" s="159" t="s">
        <v>33</v>
      </c>
      <c r="D187" s="146" t="s">
        <v>48</v>
      </c>
      <c r="E187" s="146" t="s">
        <v>360</v>
      </c>
      <c r="F187" s="146" t="s">
        <v>36</v>
      </c>
      <c r="G187" s="146"/>
      <c r="H187" s="159">
        <v>3</v>
      </c>
      <c r="I187" s="146">
        <v>10</v>
      </c>
      <c r="J187" s="160">
        <v>2020</v>
      </c>
      <c r="K187" s="160" t="s">
        <v>52</v>
      </c>
      <c r="L187" s="160" t="s">
        <v>45</v>
      </c>
      <c r="M187" s="160" t="s">
        <v>38</v>
      </c>
      <c r="N187" s="160" t="s">
        <v>38</v>
      </c>
      <c r="O187" s="160" t="s">
        <v>39</v>
      </c>
      <c r="P187" s="161" t="s">
        <v>38</v>
      </c>
      <c r="Q187" s="160" t="s">
        <v>38</v>
      </c>
      <c r="R187" s="160" t="s">
        <v>45</v>
      </c>
      <c r="S187" s="160" t="s">
        <v>40</v>
      </c>
      <c r="T187" s="146">
        <v>21</v>
      </c>
      <c r="U187" s="146">
        <v>10</v>
      </c>
      <c r="V187" s="160">
        <v>2020</v>
      </c>
      <c r="W187" s="147" t="s">
        <v>361</v>
      </c>
      <c r="X187" s="147" t="s">
        <v>153</v>
      </c>
      <c r="Y187" s="170" t="s">
        <v>361</v>
      </c>
      <c r="Z187" s="147" t="s">
        <v>153</v>
      </c>
      <c r="AA187" s="156" t="s">
        <v>40</v>
      </c>
      <c r="AB187" s="23"/>
      <c r="AC187" s="23"/>
      <c r="AD187" s="23"/>
      <c r="AE187" s="23"/>
    </row>
    <row r="188" spans="1:31" ht="15.6" hidden="1" customHeight="1">
      <c r="B188" s="27" t="e">
        <f>IF(#REF!=#REF!,B187,B187+1)</f>
        <v>#REF!</v>
      </c>
      <c r="C188" s="159" t="s">
        <v>33</v>
      </c>
      <c r="D188" s="146" t="s">
        <v>34</v>
      </c>
      <c r="E188" s="146" t="s">
        <v>362</v>
      </c>
      <c r="F188" s="146" t="s">
        <v>125</v>
      </c>
      <c r="G188" s="146"/>
      <c r="H188" s="159">
        <v>5</v>
      </c>
      <c r="I188" s="146">
        <v>10</v>
      </c>
      <c r="J188" s="160">
        <v>2020</v>
      </c>
      <c r="K188" s="160" t="s">
        <v>52</v>
      </c>
      <c r="L188" s="160" t="s">
        <v>38</v>
      </c>
      <c r="M188" s="160" t="s">
        <v>45</v>
      </c>
      <c r="N188" s="160" t="s">
        <v>38</v>
      </c>
      <c r="O188" s="160" t="s">
        <v>39</v>
      </c>
      <c r="P188" s="161" t="s">
        <v>38</v>
      </c>
      <c r="Q188" s="160" t="s">
        <v>45</v>
      </c>
      <c r="R188" s="160" t="s">
        <v>45</v>
      </c>
      <c r="S188" s="160" t="s">
        <v>40</v>
      </c>
      <c r="T188" s="146">
        <v>19</v>
      </c>
      <c r="U188" s="146">
        <v>10</v>
      </c>
      <c r="V188" s="160">
        <v>2020</v>
      </c>
      <c r="W188" s="147" t="s">
        <v>363</v>
      </c>
      <c r="X188" s="147" t="s">
        <v>126</v>
      </c>
      <c r="Y188" s="170" t="s">
        <v>363</v>
      </c>
      <c r="Z188" s="147" t="s">
        <v>126</v>
      </c>
      <c r="AA188" s="156" t="s">
        <v>40</v>
      </c>
      <c r="AB188" s="23"/>
      <c r="AC188" s="23"/>
      <c r="AD188" s="23"/>
      <c r="AE188" s="23"/>
    </row>
    <row r="189" spans="1:31" ht="15.6" hidden="1" customHeight="1">
      <c r="B189" s="27" t="e">
        <f>IF(#REF!=#REF!,B187,B187+1)</f>
        <v>#REF!</v>
      </c>
      <c r="C189" s="159" t="s">
        <v>33</v>
      </c>
      <c r="D189" s="146" t="s">
        <v>34</v>
      </c>
      <c r="E189" s="146" t="s">
        <v>364</v>
      </c>
      <c r="F189" s="146" t="s">
        <v>36</v>
      </c>
      <c r="G189" s="146"/>
      <c r="H189" s="159">
        <v>5</v>
      </c>
      <c r="I189" s="146">
        <v>10</v>
      </c>
      <c r="J189" s="160">
        <v>2020</v>
      </c>
      <c r="K189" s="160" t="s">
        <v>44</v>
      </c>
      <c r="L189" s="160" t="s">
        <v>45</v>
      </c>
      <c r="M189" s="160" t="s">
        <v>38</v>
      </c>
      <c r="N189" s="160" t="s">
        <v>38</v>
      </c>
      <c r="O189" s="160" t="s">
        <v>39</v>
      </c>
      <c r="P189" s="161" t="s">
        <v>38</v>
      </c>
      <c r="Q189" s="160" t="s">
        <v>45</v>
      </c>
      <c r="R189" s="160" t="s">
        <v>45</v>
      </c>
      <c r="S189" s="160" t="s">
        <v>40</v>
      </c>
      <c r="T189" s="146">
        <v>19</v>
      </c>
      <c r="U189" s="146">
        <v>10</v>
      </c>
      <c r="V189" s="160">
        <v>2020</v>
      </c>
      <c r="W189" s="147" t="s">
        <v>365</v>
      </c>
      <c r="X189" s="147" t="s">
        <v>366</v>
      </c>
      <c r="Y189" s="170" t="s">
        <v>365</v>
      </c>
      <c r="Z189" s="147" t="s">
        <v>366</v>
      </c>
      <c r="AA189" s="156" t="s">
        <v>40</v>
      </c>
      <c r="AB189" s="23"/>
      <c r="AC189" s="23"/>
      <c r="AD189" s="23"/>
      <c r="AE189" s="23"/>
    </row>
    <row r="190" spans="1:31" ht="15.6" hidden="1" customHeight="1">
      <c r="B190" s="27" t="e">
        <f>IF(#REF!=#REF!,B189,B189+1)</f>
        <v>#REF!</v>
      </c>
      <c r="C190" s="159" t="s">
        <v>33</v>
      </c>
      <c r="D190" s="146" t="s">
        <v>34</v>
      </c>
      <c r="E190" s="146" t="s">
        <v>367</v>
      </c>
      <c r="F190" s="146" t="s">
        <v>36</v>
      </c>
      <c r="G190" s="146"/>
      <c r="H190" s="159">
        <v>5</v>
      </c>
      <c r="I190" s="146">
        <v>10</v>
      </c>
      <c r="J190" s="160">
        <v>2020</v>
      </c>
      <c r="K190" s="160" t="s">
        <v>52</v>
      </c>
      <c r="L190" s="160" t="s">
        <v>38</v>
      </c>
      <c r="M190" s="160" t="s">
        <v>38</v>
      </c>
      <c r="N190" s="160" t="s">
        <v>38</v>
      </c>
      <c r="O190" s="160" t="s">
        <v>39</v>
      </c>
      <c r="P190" s="161" t="s">
        <v>38</v>
      </c>
      <c r="Q190" s="160" t="s">
        <v>38</v>
      </c>
      <c r="R190" s="160" t="s">
        <v>45</v>
      </c>
      <c r="S190" s="160" t="s">
        <v>40</v>
      </c>
      <c r="T190" s="146">
        <v>11</v>
      </c>
      <c r="U190" s="146">
        <v>10</v>
      </c>
      <c r="V190" s="160">
        <v>2020</v>
      </c>
      <c r="W190" s="147" t="s">
        <v>368</v>
      </c>
      <c r="X190" s="147" t="s">
        <v>126</v>
      </c>
      <c r="Y190" s="170" t="s">
        <v>368</v>
      </c>
      <c r="Z190" s="147" t="s">
        <v>126</v>
      </c>
      <c r="AA190" s="156" t="s">
        <v>40</v>
      </c>
      <c r="AB190" s="23"/>
      <c r="AC190" s="23"/>
      <c r="AD190" s="23"/>
      <c r="AE190" s="23"/>
    </row>
    <row r="191" spans="1:31" ht="15.6" hidden="1" customHeight="1">
      <c r="B191" s="27" t="e">
        <f>IF(#REF!=#REF!,B190,B190+1)</f>
        <v>#REF!</v>
      </c>
      <c r="C191" s="159" t="s">
        <v>33</v>
      </c>
      <c r="D191" s="146" t="s">
        <v>34</v>
      </c>
      <c r="E191" s="146" t="s">
        <v>369</v>
      </c>
      <c r="F191" s="146" t="s">
        <v>36</v>
      </c>
      <c r="G191" s="146"/>
      <c r="H191" s="159">
        <v>7</v>
      </c>
      <c r="I191" s="146">
        <v>10</v>
      </c>
      <c r="J191" s="160">
        <v>2020</v>
      </c>
      <c r="K191" s="160" t="s">
        <v>52</v>
      </c>
      <c r="L191" s="160" t="s">
        <v>38</v>
      </c>
      <c r="M191" s="160" t="s">
        <v>38</v>
      </c>
      <c r="N191" s="160" t="s">
        <v>45</v>
      </c>
      <c r="O191" s="160" t="s">
        <v>39</v>
      </c>
      <c r="P191" s="161" t="s">
        <v>38</v>
      </c>
      <c r="Q191" s="160" t="s">
        <v>45</v>
      </c>
      <c r="R191" s="160" t="s">
        <v>45</v>
      </c>
      <c r="S191" s="160" t="s">
        <v>40</v>
      </c>
      <c r="T191" s="146">
        <v>17</v>
      </c>
      <c r="U191" s="146">
        <v>10</v>
      </c>
      <c r="V191" s="160">
        <v>2020</v>
      </c>
      <c r="W191" s="147" t="s">
        <v>370</v>
      </c>
      <c r="X191" s="147" t="s">
        <v>153</v>
      </c>
      <c r="Y191" s="170" t="s">
        <v>370</v>
      </c>
      <c r="Z191" s="147" t="s">
        <v>153</v>
      </c>
      <c r="AA191" s="156" t="s">
        <v>40</v>
      </c>
      <c r="AB191" s="23"/>
      <c r="AC191" s="23"/>
      <c r="AD191" s="23"/>
      <c r="AE191" s="23"/>
    </row>
    <row r="192" spans="1:31" ht="15.6" hidden="1" customHeight="1">
      <c r="B192" s="27" t="e">
        <f>IF(#REF!=#REF!,B191,B191+1)</f>
        <v>#REF!</v>
      </c>
      <c r="C192" s="159" t="s">
        <v>33</v>
      </c>
      <c r="D192" s="146" t="s">
        <v>34</v>
      </c>
      <c r="E192" s="146" t="s">
        <v>371</v>
      </c>
      <c r="F192" s="146" t="s">
        <v>36</v>
      </c>
      <c r="G192" s="146"/>
      <c r="H192" s="159">
        <v>7</v>
      </c>
      <c r="I192" s="146">
        <v>10</v>
      </c>
      <c r="J192" s="160">
        <v>2020</v>
      </c>
      <c r="K192" s="160" t="s">
        <v>52</v>
      </c>
      <c r="L192" s="160" t="s">
        <v>38</v>
      </c>
      <c r="M192" s="160" t="s">
        <v>38</v>
      </c>
      <c r="N192" s="160" t="s">
        <v>38</v>
      </c>
      <c r="O192" s="160" t="s">
        <v>39</v>
      </c>
      <c r="P192" s="161" t="s">
        <v>38</v>
      </c>
      <c r="Q192" s="160" t="s">
        <v>45</v>
      </c>
      <c r="R192" s="160" t="s">
        <v>45</v>
      </c>
      <c r="S192" s="160" t="s">
        <v>40</v>
      </c>
      <c r="T192" s="146">
        <v>23</v>
      </c>
      <c r="U192" s="146">
        <v>10</v>
      </c>
      <c r="V192" s="160">
        <v>2020</v>
      </c>
      <c r="W192" s="147" t="s">
        <v>372</v>
      </c>
      <c r="X192" s="147" t="s">
        <v>192</v>
      </c>
      <c r="Y192" s="170" t="s">
        <v>372</v>
      </c>
      <c r="Z192" s="147" t="s">
        <v>192</v>
      </c>
      <c r="AA192" s="156" t="s">
        <v>40</v>
      </c>
      <c r="AB192" s="23"/>
      <c r="AC192" s="23"/>
      <c r="AD192" s="23"/>
      <c r="AE192" s="23"/>
    </row>
    <row r="193" spans="2:31" ht="15.6" hidden="1" customHeight="1">
      <c r="C193" s="159" t="s">
        <v>33</v>
      </c>
      <c r="D193" s="146" t="s">
        <v>48</v>
      </c>
      <c r="E193" s="146" t="s">
        <v>373</v>
      </c>
      <c r="F193" s="146" t="s">
        <v>36</v>
      </c>
      <c r="G193" s="146"/>
      <c r="H193" s="159">
        <v>7</v>
      </c>
      <c r="I193" s="146">
        <v>10</v>
      </c>
      <c r="J193" s="160">
        <v>2020</v>
      </c>
      <c r="K193" s="160" t="s">
        <v>44</v>
      </c>
      <c r="L193" s="160" t="s">
        <v>45</v>
      </c>
      <c r="M193" s="160" t="s">
        <v>45</v>
      </c>
      <c r="N193" s="160" t="s">
        <v>38</v>
      </c>
      <c r="O193" s="160" t="s">
        <v>39</v>
      </c>
      <c r="P193" s="161" t="s">
        <v>38</v>
      </c>
      <c r="Q193" s="160" t="s">
        <v>45</v>
      </c>
      <c r="R193" s="160" t="s">
        <v>45</v>
      </c>
      <c r="S193" s="160" t="s">
        <v>40</v>
      </c>
      <c r="T193" s="146">
        <v>27</v>
      </c>
      <c r="U193" s="146">
        <v>10</v>
      </c>
      <c r="V193" s="160">
        <v>2020</v>
      </c>
      <c r="W193" s="147" t="s">
        <v>374</v>
      </c>
      <c r="X193" s="147" t="s">
        <v>153</v>
      </c>
      <c r="Y193" s="170" t="s">
        <v>374</v>
      </c>
      <c r="Z193" s="147" t="s">
        <v>153</v>
      </c>
      <c r="AA193" s="156" t="s">
        <v>40</v>
      </c>
      <c r="AB193" s="23"/>
      <c r="AC193" s="23"/>
      <c r="AD193" s="23"/>
      <c r="AE193" s="23"/>
    </row>
    <row r="194" spans="2:31" ht="15.6" hidden="1" customHeight="1">
      <c r="B194" s="27" t="e">
        <f>IF(#REF!=#REF!,B192,B192+1)</f>
        <v>#REF!</v>
      </c>
      <c r="C194" s="159" t="s">
        <v>33</v>
      </c>
      <c r="D194" s="146" t="s">
        <v>34</v>
      </c>
      <c r="E194" s="164" t="s">
        <v>375</v>
      </c>
      <c r="F194" s="159" t="s">
        <v>125</v>
      </c>
      <c r="G194" s="146"/>
      <c r="H194" s="159">
        <v>8</v>
      </c>
      <c r="I194" s="146">
        <v>10</v>
      </c>
      <c r="J194" s="160">
        <v>2020</v>
      </c>
      <c r="K194" s="160" t="s">
        <v>52</v>
      </c>
      <c r="L194" s="160" t="s">
        <v>45</v>
      </c>
      <c r="M194" s="160" t="s">
        <v>38</v>
      </c>
      <c r="N194" s="160" t="s">
        <v>38</v>
      </c>
      <c r="O194" s="160" t="s">
        <v>39</v>
      </c>
      <c r="P194" s="161" t="s">
        <v>38</v>
      </c>
      <c r="Q194" s="160" t="s">
        <v>45</v>
      </c>
      <c r="R194" s="160" t="s">
        <v>38</v>
      </c>
      <c r="S194" s="160" t="s">
        <v>40</v>
      </c>
      <c r="T194" s="146">
        <v>19</v>
      </c>
      <c r="U194" s="146">
        <v>10</v>
      </c>
      <c r="V194" s="160">
        <v>2020</v>
      </c>
      <c r="W194" s="147" t="s">
        <v>376</v>
      </c>
      <c r="X194" s="147" t="s">
        <v>126</v>
      </c>
      <c r="Y194" s="170" t="s">
        <v>376</v>
      </c>
      <c r="Z194" s="147" t="s">
        <v>126</v>
      </c>
      <c r="AA194" s="156" t="s">
        <v>40</v>
      </c>
      <c r="AB194" s="23"/>
      <c r="AC194" s="23"/>
      <c r="AD194" s="23"/>
      <c r="AE194" s="23"/>
    </row>
    <row r="195" spans="2:31" ht="15.6" hidden="1" customHeight="1">
      <c r="B195" s="27" t="e">
        <f>IF(#REF!=#REF!,B194,B194+1)</f>
        <v>#REF!</v>
      </c>
      <c r="C195" s="159" t="s">
        <v>33</v>
      </c>
      <c r="D195" s="146" t="s">
        <v>34</v>
      </c>
      <c r="E195" s="144" t="s">
        <v>377</v>
      </c>
      <c r="F195" s="146" t="s">
        <v>36</v>
      </c>
      <c r="G195" s="146"/>
      <c r="H195" s="159">
        <v>8</v>
      </c>
      <c r="I195" s="146">
        <v>10</v>
      </c>
      <c r="J195" s="160">
        <v>2020</v>
      </c>
      <c r="K195" s="160" t="s">
        <v>52</v>
      </c>
      <c r="L195" s="160" t="s">
        <v>45</v>
      </c>
      <c r="M195" s="160" t="s">
        <v>45</v>
      </c>
      <c r="N195" s="160" t="s">
        <v>45</v>
      </c>
      <c r="O195" s="160" t="s">
        <v>39</v>
      </c>
      <c r="P195" s="161" t="s">
        <v>38</v>
      </c>
      <c r="Q195" s="160" t="s">
        <v>45</v>
      </c>
      <c r="R195" s="160" t="s">
        <v>38</v>
      </c>
      <c r="S195" s="160" t="s">
        <v>40</v>
      </c>
      <c r="T195" s="146">
        <v>17</v>
      </c>
      <c r="U195" s="146">
        <v>10</v>
      </c>
      <c r="V195" s="160">
        <v>2020</v>
      </c>
      <c r="W195" s="147" t="s">
        <v>378</v>
      </c>
      <c r="X195" s="147" t="s">
        <v>126</v>
      </c>
      <c r="Y195" s="170" t="s">
        <v>378</v>
      </c>
      <c r="Z195" s="147" t="s">
        <v>126</v>
      </c>
      <c r="AA195" s="156" t="s">
        <v>40</v>
      </c>
      <c r="AB195" s="23"/>
      <c r="AC195" s="23"/>
      <c r="AD195" s="23"/>
      <c r="AE195" s="23"/>
    </row>
    <row r="196" spans="2:31" ht="15.6" hidden="1" customHeight="1">
      <c r="B196" s="27" t="e">
        <f>IF(#REF!=#REF!,B195,B195+1)</f>
        <v>#REF!</v>
      </c>
      <c r="C196" s="159" t="s">
        <v>33</v>
      </c>
      <c r="D196" s="146" t="s">
        <v>34</v>
      </c>
      <c r="E196" s="146" t="s">
        <v>379</v>
      </c>
      <c r="F196" s="146" t="s">
        <v>36</v>
      </c>
      <c r="G196" s="146"/>
      <c r="H196" s="159">
        <v>8</v>
      </c>
      <c r="I196" s="146">
        <v>10</v>
      </c>
      <c r="J196" s="160">
        <v>2020</v>
      </c>
      <c r="K196" s="160" t="s">
        <v>44</v>
      </c>
      <c r="L196" s="160" t="s">
        <v>38</v>
      </c>
      <c r="M196" s="160" t="s">
        <v>38</v>
      </c>
      <c r="N196" s="160" t="s">
        <v>45</v>
      </c>
      <c r="O196" s="160" t="s">
        <v>39</v>
      </c>
      <c r="P196" s="161" t="s">
        <v>38</v>
      </c>
      <c r="Q196" s="160" t="s">
        <v>45</v>
      </c>
      <c r="R196" s="160" t="s">
        <v>38</v>
      </c>
      <c r="S196" s="160" t="s">
        <v>40</v>
      </c>
      <c r="T196" s="146">
        <v>20</v>
      </c>
      <c r="U196" s="146">
        <v>10</v>
      </c>
      <c r="V196" s="160">
        <v>2020</v>
      </c>
      <c r="W196" s="147" t="s">
        <v>380</v>
      </c>
      <c r="X196" s="147" t="s">
        <v>153</v>
      </c>
      <c r="Y196" s="170" t="s">
        <v>380</v>
      </c>
      <c r="Z196" s="147" t="s">
        <v>153</v>
      </c>
      <c r="AA196" s="156" t="s">
        <v>40</v>
      </c>
      <c r="AB196" s="23"/>
      <c r="AC196" s="23"/>
      <c r="AD196" s="23"/>
      <c r="AE196" s="23"/>
    </row>
    <row r="197" spans="2:31" ht="15.6" hidden="1" customHeight="1">
      <c r="B197" s="27" t="e">
        <f>IF(#REF!=#REF!,B196,B196+1)</f>
        <v>#REF!</v>
      </c>
      <c r="C197" s="159" t="s">
        <v>33</v>
      </c>
      <c r="D197" s="146" t="s">
        <v>48</v>
      </c>
      <c r="E197" s="146" t="s">
        <v>381</v>
      </c>
      <c r="F197" s="146" t="s">
        <v>157</v>
      </c>
      <c r="G197" s="146"/>
      <c r="H197" s="159">
        <v>8</v>
      </c>
      <c r="I197" s="146">
        <v>10</v>
      </c>
      <c r="J197" s="160">
        <v>2020</v>
      </c>
      <c r="K197" s="160" t="s">
        <v>52</v>
      </c>
      <c r="L197" s="160" t="s">
        <v>38</v>
      </c>
      <c r="M197" s="160" t="s">
        <v>38</v>
      </c>
      <c r="N197" s="160" t="s">
        <v>38</v>
      </c>
      <c r="O197" s="160" t="s">
        <v>39</v>
      </c>
      <c r="P197" s="161" t="s">
        <v>38</v>
      </c>
      <c r="Q197" s="160" t="s">
        <v>45</v>
      </c>
      <c r="R197" s="160" t="s">
        <v>45</v>
      </c>
      <c r="S197" s="160">
        <v>1</v>
      </c>
      <c r="T197" s="146">
        <v>20</v>
      </c>
      <c r="U197" s="146">
        <v>10</v>
      </c>
      <c r="V197" s="160">
        <v>2020</v>
      </c>
      <c r="W197" s="147" t="s">
        <v>382</v>
      </c>
      <c r="X197" s="147" t="s">
        <v>244</v>
      </c>
      <c r="Y197" s="170" t="s">
        <v>382</v>
      </c>
      <c r="Z197" s="147" t="s">
        <v>244</v>
      </c>
      <c r="AA197" s="156" t="s">
        <v>40</v>
      </c>
      <c r="AB197" s="23"/>
      <c r="AC197" s="23"/>
      <c r="AD197" s="23"/>
      <c r="AE197" s="23"/>
    </row>
    <row r="198" spans="2:31" ht="15.6" hidden="1" customHeight="1">
      <c r="B198" s="27" t="e">
        <f>IF(#REF!=#REF!,B197,B197+1)</f>
        <v>#REF!</v>
      </c>
      <c r="C198" s="159" t="s">
        <v>33</v>
      </c>
      <c r="D198" s="146" t="s">
        <v>48</v>
      </c>
      <c r="E198" s="146" t="s">
        <v>383</v>
      </c>
      <c r="F198" s="146" t="s">
        <v>157</v>
      </c>
      <c r="G198" s="146"/>
      <c r="H198" s="159">
        <v>8</v>
      </c>
      <c r="I198" s="146">
        <v>10</v>
      </c>
      <c r="J198" s="160">
        <v>2020</v>
      </c>
      <c r="K198" s="160" t="s">
        <v>52</v>
      </c>
      <c r="L198" s="160" t="s">
        <v>38</v>
      </c>
      <c r="M198" s="160" t="s">
        <v>38</v>
      </c>
      <c r="N198" s="160" t="s">
        <v>38</v>
      </c>
      <c r="O198" s="160" t="s">
        <v>39</v>
      </c>
      <c r="P198" s="161" t="s">
        <v>38</v>
      </c>
      <c r="Q198" s="160" t="s">
        <v>45</v>
      </c>
      <c r="R198" s="160" t="s">
        <v>45</v>
      </c>
      <c r="S198" s="160" t="s">
        <v>40</v>
      </c>
      <c r="T198" s="146">
        <v>30</v>
      </c>
      <c r="U198" s="146">
        <v>10</v>
      </c>
      <c r="V198" s="160">
        <v>2020</v>
      </c>
      <c r="W198" s="147" t="s">
        <v>384</v>
      </c>
      <c r="X198" s="147" t="s">
        <v>244</v>
      </c>
      <c r="Y198" s="170" t="s">
        <v>384</v>
      </c>
      <c r="Z198" s="147" t="s">
        <v>244</v>
      </c>
      <c r="AA198" s="156" t="s">
        <v>40</v>
      </c>
      <c r="AB198" s="23"/>
      <c r="AC198" s="23"/>
      <c r="AD198" s="23"/>
      <c r="AE198" s="23"/>
    </row>
    <row r="199" spans="2:31" ht="15.6" hidden="1" customHeight="1">
      <c r="C199" s="159" t="s">
        <v>33</v>
      </c>
      <c r="D199" s="146" t="s">
        <v>34</v>
      </c>
      <c r="E199" s="146" t="s">
        <v>385</v>
      </c>
      <c r="F199" s="146" t="s">
        <v>36</v>
      </c>
      <c r="G199" s="146"/>
      <c r="H199" s="159">
        <v>9</v>
      </c>
      <c r="I199" s="146">
        <v>10</v>
      </c>
      <c r="J199" s="160">
        <v>2020</v>
      </c>
      <c r="K199" s="160" t="s">
        <v>52</v>
      </c>
      <c r="L199" s="160" t="s">
        <v>38</v>
      </c>
      <c r="M199" s="160" t="s">
        <v>38</v>
      </c>
      <c r="N199" s="160" t="s">
        <v>38</v>
      </c>
      <c r="O199" s="160" t="s">
        <v>39</v>
      </c>
      <c r="P199" s="161" t="s">
        <v>38</v>
      </c>
      <c r="Q199" s="160" t="s">
        <v>38</v>
      </c>
      <c r="R199" s="160" t="s">
        <v>38</v>
      </c>
      <c r="S199" s="160" t="s">
        <v>40</v>
      </c>
      <c r="T199" s="146">
        <v>15</v>
      </c>
      <c r="U199" s="146">
        <v>10</v>
      </c>
      <c r="V199" s="160">
        <v>2020</v>
      </c>
      <c r="W199" s="147" t="s">
        <v>386</v>
      </c>
      <c r="X199" s="147" t="s">
        <v>192</v>
      </c>
      <c r="Y199" s="170" t="s">
        <v>386</v>
      </c>
      <c r="Z199" s="147" t="s">
        <v>192</v>
      </c>
      <c r="AA199" s="156" t="s">
        <v>40</v>
      </c>
      <c r="AB199" s="23"/>
      <c r="AC199" s="23"/>
      <c r="AD199" s="23"/>
      <c r="AE199" s="23"/>
    </row>
    <row r="200" spans="2:31" ht="15.6" hidden="1" customHeight="1">
      <c r="B200" s="27" t="e">
        <f>IF(#REF!=#REF!,B198,B198+1)</f>
        <v>#REF!</v>
      </c>
      <c r="C200" s="159" t="s">
        <v>33</v>
      </c>
      <c r="D200" s="146" t="s">
        <v>34</v>
      </c>
      <c r="E200" s="146" t="s">
        <v>387</v>
      </c>
      <c r="F200" s="146" t="s">
        <v>125</v>
      </c>
      <c r="G200" s="146"/>
      <c r="H200" s="159">
        <v>9</v>
      </c>
      <c r="I200" s="146">
        <v>10</v>
      </c>
      <c r="J200" s="160">
        <v>2020</v>
      </c>
      <c r="K200" s="160" t="s">
        <v>52</v>
      </c>
      <c r="L200" s="160" t="s">
        <v>45</v>
      </c>
      <c r="M200" s="160" t="s">
        <v>38</v>
      </c>
      <c r="N200" s="160" t="s">
        <v>38</v>
      </c>
      <c r="O200" s="160" t="s">
        <v>39</v>
      </c>
      <c r="P200" s="161" t="s">
        <v>38</v>
      </c>
      <c r="Q200" s="160" t="s">
        <v>45</v>
      </c>
      <c r="R200" s="160" t="s">
        <v>45</v>
      </c>
      <c r="S200" s="160" t="s">
        <v>40</v>
      </c>
      <c r="T200" s="146">
        <v>20</v>
      </c>
      <c r="U200" s="146">
        <v>10</v>
      </c>
      <c r="V200" s="160">
        <v>2020</v>
      </c>
      <c r="W200" s="147" t="s">
        <v>388</v>
      </c>
      <c r="X200" s="147" t="s">
        <v>126</v>
      </c>
      <c r="Y200" s="170" t="s">
        <v>388</v>
      </c>
      <c r="Z200" s="147" t="s">
        <v>126</v>
      </c>
      <c r="AA200" s="156" t="s">
        <v>40</v>
      </c>
      <c r="AB200" s="23"/>
      <c r="AC200" s="23"/>
      <c r="AD200" s="23"/>
      <c r="AE200" s="23"/>
    </row>
    <row r="201" spans="2:31" ht="15.6" hidden="1" customHeight="1">
      <c r="B201" s="27" t="e">
        <f>IF(#REF!=#REF!,B200,B200+1)</f>
        <v>#REF!</v>
      </c>
      <c r="C201" s="159" t="s">
        <v>33</v>
      </c>
      <c r="D201" s="146" t="s">
        <v>34</v>
      </c>
      <c r="E201" s="146" t="s">
        <v>389</v>
      </c>
      <c r="F201" s="146" t="s">
        <v>125</v>
      </c>
      <c r="G201" s="146"/>
      <c r="H201" s="159">
        <v>9</v>
      </c>
      <c r="I201" s="146">
        <v>10</v>
      </c>
      <c r="J201" s="160">
        <v>2020</v>
      </c>
      <c r="K201" s="160" t="s">
        <v>52</v>
      </c>
      <c r="L201" s="160" t="s">
        <v>38</v>
      </c>
      <c r="M201" s="160" t="s">
        <v>38</v>
      </c>
      <c r="N201" s="160" t="s">
        <v>38</v>
      </c>
      <c r="O201" s="160" t="s">
        <v>39</v>
      </c>
      <c r="P201" s="161" t="s">
        <v>38</v>
      </c>
      <c r="Q201" s="160" t="s">
        <v>38</v>
      </c>
      <c r="R201" s="160" t="s">
        <v>38</v>
      </c>
      <c r="S201" s="160" t="s">
        <v>40</v>
      </c>
      <c r="T201" s="146">
        <v>17</v>
      </c>
      <c r="U201" s="146">
        <v>10</v>
      </c>
      <c r="V201" s="160">
        <v>2020</v>
      </c>
      <c r="W201" s="147" t="s">
        <v>390</v>
      </c>
      <c r="X201" s="147" t="s">
        <v>126</v>
      </c>
      <c r="Y201" s="170" t="s">
        <v>390</v>
      </c>
      <c r="Z201" s="147" t="s">
        <v>126</v>
      </c>
      <c r="AA201" s="156" t="s">
        <v>40</v>
      </c>
      <c r="AB201" s="23"/>
      <c r="AC201" s="23"/>
      <c r="AD201" s="23"/>
      <c r="AE201" s="23"/>
    </row>
    <row r="202" spans="2:31" ht="15.6" hidden="1" customHeight="1">
      <c r="B202" s="27" t="e">
        <f>IF(#REF!=#REF!,B201,B201+1)</f>
        <v>#REF!</v>
      </c>
      <c r="C202" s="159" t="s">
        <v>33</v>
      </c>
      <c r="D202" s="146" t="s">
        <v>48</v>
      </c>
      <c r="E202" s="146" t="s">
        <v>391</v>
      </c>
      <c r="F202" s="146" t="s">
        <v>157</v>
      </c>
      <c r="G202" s="146"/>
      <c r="H202" s="159">
        <v>9</v>
      </c>
      <c r="I202" s="146">
        <v>10</v>
      </c>
      <c r="J202" s="160">
        <v>2020</v>
      </c>
      <c r="K202" s="160" t="s">
        <v>52</v>
      </c>
      <c r="L202" s="160" t="s">
        <v>38</v>
      </c>
      <c r="M202" s="160" t="s">
        <v>38</v>
      </c>
      <c r="N202" s="160" t="s">
        <v>45</v>
      </c>
      <c r="O202" s="160" t="s">
        <v>39</v>
      </c>
      <c r="P202" s="161" t="s">
        <v>38</v>
      </c>
      <c r="Q202" s="160" t="s">
        <v>45</v>
      </c>
      <c r="R202" s="160" t="s">
        <v>45</v>
      </c>
      <c r="S202" s="160" t="s">
        <v>40</v>
      </c>
      <c r="T202" s="146">
        <v>20</v>
      </c>
      <c r="U202" s="146">
        <v>10</v>
      </c>
      <c r="V202" s="160">
        <v>2020</v>
      </c>
      <c r="W202" s="147" t="s">
        <v>392</v>
      </c>
      <c r="X202" s="147" t="s">
        <v>244</v>
      </c>
      <c r="Y202" s="170" t="s">
        <v>392</v>
      </c>
      <c r="Z202" s="147" t="s">
        <v>244</v>
      </c>
      <c r="AA202" s="156" t="s">
        <v>40</v>
      </c>
      <c r="AB202" s="23"/>
      <c r="AC202" s="23"/>
      <c r="AD202" s="23"/>
      <c r="AE202" s="23"/>
    </row>
    <row r="203" spans="2:31" ht="15.6" hidden="1" customHeight="1">
      <c r="B203" s="27" t="e">
        <f>IF(#REF!=#REF!,B202,B202+1)</f>
        <v>#REF!</v>
      </c>
      <c r="C203" s="159" t="s">
        <v>33</v>
      </c>
      <c r="D203" s="146" t="s">
        <v>48</v>
      </c>
      <c r="E203" s="146" t="s">
        <v>393</v>
      </c>
      <c r="F203" s="146" t="s">
        <v>157</v>
      </c>
      <c r="G203" s="146"/>
      <c r="H203" s="159">
        <v>9</v>
      </c>
      <c r="I203" s="146">
        <v>10</v>
      </c>
      <c r="J203" s="160">
        <v>2020</v>
      </c>
      <c r="K203" s="160" t="s">
        <v>44</v>
      </c>
      <c r="L203" s="160" t="s">
        <v>38</v>
      </c>
      <c r="M203" s="160" t="s">
        <v>38</v>
      </c>
      <c r="N203" s="160" t="s">
        <v>45</v>
      </c>
      <c r="O203" s="160" t="s">
        <v>39</v>
      </c>
      <c r="P203" s="161" t="s">
        <v>38</v>
      </c>
      <c r="Q203" s="160" t="s">
        <v>45</v>
      </c>
      <c r="R203" s="160" t="s">
        <v>45</v>
      </c>
      <c r="S203" s="160" t="s">
        <v>40</v>
      </c>
      <c r="T203" s="146">
        <v>21</v>
      </c>
      <c r="U203" s="146">
        <v>10</v>
      </c>
      <c r="V203" s="160">
        <v>2020</v>
      </c>
      <c r="W203" s="147" t="s">
        <v>394</v>
      </c>
      <c r="X203" s="147" t="s">
        <v>244</v>
      </c>
      <c r="Y203" s="170" t="s">
        <v>394</v>
      </c>
      <c r="Z203" s="147" t="s">
        <v>244</v>
      </c>
      <c r="AA203" s="156" t="s">
        <v>40</v>
      </c>
      <c r="AB203" s="23"/>
      <c r="AC203" s="23"/>
      <c r="AD203" s="23"/>
      <c r="AE203" s="23"/>
    </row>
    <row r="204" spans="2:31" ht="15.6" hidden="1" customHeight="1">
      <c r="B204" s="27" t="e">
        <f>IF(#REF!=#REF!,B203,B203+1)</f>
        <v>#REF!</v>
      </c>
      <c r="C204" s="159" t="s">
        <v>33</v>
      </c>
      <c r="D204" s="146" t="s">
        <v>48</v>
      </c>
      <c r="E204" s="146" t="s">
        <v>395</v>
      </c>
      <c r="F204" s="146" t="s">
        <v>157</v>
      </c>
      <c r="G204" s="146"/>
      <c r="H204" s="159">
        <v>13</v>
      </c>
      <c r="I204" s="146">
        <v>10</v>
      </c>
      <c r="J204" s="160">
        <v>2020</v>
      </c>
      <c r="K204" s="160" t="s">
        <v>52</v>
      </c>
      <c r="L204" s="160" t="s">
        <v>38</v>
      </c>
      <c r="M204" s="160" t="s">
        <v>38</v>
      </c>
      <c r="N204" s="160" t="s">
        <v>45</v>
      </c>
      <c r="O204" s="160" t="s">
        <v>39</v>
      </c>
      <c r="P204" s="161" t="s">
        <v>38</v>
      </c>
      <c r="Q204" s="160" t="s">
        <v>45</v>
      </c>
      <c r="R204" s="160" t="s">
        <v>38</v>
      </c>
      <c r="S204" s="160" t="s">
        <v>40</v>
      </c>
      <c r="T204" s="146">
        <v>22</v>
      </c>
      <c r="U204" s="146">
        <v>10</v>
      </c>
      <c r="V204" s="160">
        <v>2020</v>
      </c>
      <c r="W204" s="147" t="s">
        <v>396</v>
      </c>
      <c r="X204" s="147" t="s">
        <v>244</v>
      </c>
      <c r="Y204" s="170" t="s">
        <v>396</v>
      </c>
      <c r="Z204" s="147" t="s">
        <v>244</v>
      </c>
      <c r="AA204" s="156" t="s">
        <v>40</v>
      </c>
      <c r="AB204" s="23"/>
      <c r="AC204" s="23"/>
      <c r="AD204" s="23"/>
      <c r="AE204" s="23"/>
    </row>
    <row r="205" spans="2:31" ht="15.6" hidden="1" customHeight="1">
      <c r="B205" s="27" t="e">
        <f>IF(#REF!=#REF!,B204,B204+1)</f>
        <v>#REF!</v>
      </c>
      <c r="C205" s="159" t="s">
        <v>33</v>
      </c>
      <c r="D205" s="146" t="s">
        <v>34</v>
      </c>
      <c r="E205" s="146" t="s">
        <v>397</v>
      </c>
      <c r="F205" s="146" t="s">
        <v>36</v>
      </c>
      <c r="G205" s="146"/>
      <c r="H205" s="159">
        <v>13</v>
      </c>
      <c r="I205" s="146">
        <v>10</v>
      </c>
      <c r="J205" s="160">
        <v>2020</v>
      </c>
      <c r="K205" s="160" t="s">
        <v>52</v>
      </c>
      <c r="L205" s="160" t="s">
        <v>45</v>
      </c>
      <c r="M205" s="160" t="s">
        <v>38</v>
      </c>
      <c r="N205" s="160" t="s">
        <v>38</v>
      </c>
      <c r="O205" s="160" t="s">
        <v>39</v>
      </c>
      <c r="P205" s="161" t="s">
        <v>38</v>
      </c>
      <c r="Q205" s="160" t="s">
        <v>38</v>
      </c>
      <c r="R205" s="160" t="s">
        <v>45</v>
      </c>
      <c r="S205" s="160" t="s">
        <v>40</v>
      </c>
      <c r="T205" s="146">
        <v>1</v>
      </c>
      <c r="U205" s="146">
        <v>11</v>
      </c>
      <c r="V205" s="160">
        <v>2020</v>
      </c>
      <c r="W205" s="147" t="s">
        <v>398</v>
      </c>
      <c r="X205" s="147" t="s">
        <v>153</v>
      </c>
      <c r="Y205" s="170" t="s">
        <v>399</v>
      </c>
      <c r="Z205" s="147" t="s">
        <v>153</v>
      </c>
      <c r="AA205" s="156" t="s">
        <v>40</v>
      </c>
      <c r="AB205" s="23"/>
      <c r="AC205" s="23"/>
      <c r="AD205" s="23"/>
      <c r="AE205" s="23"/>
    </row>
    <row r="206" spans="2:31" ht="15.6" hidden="1" customHeight="1">
      <c r="B206" s="27" t="e">
        <f>IF(#REF!=#REF!,B205,B205+1)</f>
        <v>#REF!</v>
      </c>
      <c r="C206" s="159" t="s">
        <v>33</v>
      </c>
      <c r="D206" s="146" t="s">
        <v>48</v>
      </c>
      <c r="E206" s="146" t="s">
        <v>400</v>
      </c>
      <c r="F206" s="146" t="s">
        <v>157</v>
      </c>
      <c r="G206" s="146"/>
      <c r="H206" s="159">
        <v>10</v>
      </c>
      <c r="I206" s="146">
        <v>10</v>
      </c>
      <c r="J206" s="160">
        <v>2020</v>
      </c>
      <c r="K206" s="160" t="s">
        <v>44</v>
      </c>
      <c r="L206" s="160" t="s">
        <v>38</v>
      </c>
      <c r="M206" s="160" t="s">
        <v>38</v>
      </c>
      <c r="N206" s="160" t="s">
        <v>45</v>
      </c>
      <c r="O206" s="160" t="s">
        <v>39</v>
      </c>
      <c r="P206" s="161" t="s">
        <v>38</v>
      </c>
      <c r="Q206" s="160" t="s">
        <v>45</v>
      </c>
      <c r="R206" s="160" t="s">
        <v>45</v>
      </c>
      <c r="S206" s="160" t="s">
        <v>40</v>
      </c>
      <c r="T206" s="146">
        <v>19</v>
      </c>
      <c r="U206" s="146">
        <v>10</v>
      </c>
      <c r="V206" s="160">
        <v>2020</v>
      </c>
      <c r="W206" s="147" t="s">
        <v>401</v>
      </c>
      <c r="X206" s="147" t="s">
        <v>244</v>
      </c>
      <c r="Y206" s="170" t="s">
        <v>401</v>
      </c>
      <c r="Z206" s="147" t="s">
        <v>244</v>
      </c>
      <c r="AA206" s="156" t="s">
        <v>40</v>
      </c>
      <c r="AB206" s="23"/>
      <c r="AC206" s="23"/>
      <c r="AD206" s="23"/>
      <c r="AE206" s="23"/>
    </row>
    <row r="207" spans="2:31" ht="15.6" hidden="1" customHeight="1">
      <c r="C207" s="159" t="s">
        <v>33</v>
      </c>
      <c r="D207" s="146" t="s">
        <v>48</v>
      </c>
      <c r="E207" s="146" t="s">
        <v>402</v>
      </c>
      <c r="F207" s="146" t="s">
        <v>157</v>
      </c>
      <c r="G207" s="146"/>
      <c r="H207" s="159">
        <v>10</v>
      </c>
      <c r="I207" s="146">
        <v>10</v>
      </c>
      <c r="J207" s="160">
        <v>2020</v>
      </c>
      <c r="K207" s="160" t="s">
        <v>44</v>
      </c>
      <c r="L207" s="160" t="s">
        <v>45</v>
      </c>
      <c r="M207" s="160" t="s">
        <v>38</v>
      </c>
      <c r="N207" s="160" t="s">
        <v>38</v>
      </c>
      <c r="O207" s="160" t="s">
        <v>39</v>
      </c>
      <c r="P207" s="161" t="s">
        <v>45</v>
      </c>
      <c r="Q207" s="160" t="s">
        <v>45</v>
      </c>
      <c r="R207" s="160" t="s">
        <v>45</v>
      </c>
      <c r="S207" s="160" t="s">
        <v>40</v>
      </c>
      <c r="T207" s="146">
        <v>20</v>
      </c>
      <c r="U207" s="146">
        <v>10</v>
      </c>
      <c r="V207" s="160">
        <v>2020</v>
      </c>
      <c r="W207" s="147" t="s">
        <v>403</v>
      </c>
      <c r="X207" s="147" t="s">
        <v>244</v>
      </c>
      <c r="Y207" s="170" t="s">
        <v>403</v>
      </c>
      <c r="Z207" s="147" t="s">
        <v>244</v>
      </c>
      <c r="AA207" s="156" t="s">
        <v>40</v>
      </c>
      <c r="AB207" s="23"/>
      <c r="AC207" s="23"/>
      <c r="AD207" s="23"/>
      <c r="AE207" s="23"/>
    </row>
    <row r="208" spans="2:31" ht="15.6" hidden="1" customHeight="1">
      <c r="B208" s="27" t="e">
        <f>IF(#REF!=#REF!,B206,B206+1)</f>
        <v>#REF!</v>
      </c>
      <c r="C208" s="159" t="s">
        <v>33</v>
      </c>
      <c r="D208" s="146" t="s">
        <v>48</v>
      </c>
      <c r="E208" s="146" t="s">
        <v>404</v>
      </c>
      <c r="F208" s="146" t="s">
        <v>36</v>
      </c>
      <c r="G208" s="146"/>
      <c r="H208" s="159">
        <v>14</v>
      </c>
      <c r="I208" s="146">
        <v>10</v>
      </c>
      <c r="J208" s="160">
        <v>2020</v>
      </c>
      <c r="K208" s="160" t="s">
        <v>37</v>
      </c>
      <c r="L208" s="160" t="s">
        <v>38</v>
      </c>
      <c r="M208" s="160" t="s">
        <v>38</v>
      </c>
      <c r="N208" s="160" t="s">
        <v>38</v>
      </c>
      <c r="O208" s="160" t="s">
        <v>39</v>
      </c>
      <c r="P208" s="161" t="s">
        <v>38</v>
      </c>
      <c r="Q208" s="160" t="s">
        <v>38</v>
      </c>
      <c r="R208" s="160" t="s">
        <v>38</v>
      </c>
      <c r="S208" s="160" t="s">
        <v>40</v>
      </c>
      <c r="T208" s="146">
        <v>16</v>
      </c>
      <c r="U208" s="146">
        <v>1</v>
      </c>
      <c r="V208" s="160">
        <v>2021</v>
      </c>
      <c r="W208" s="147" t="s">
        <v>405</v>
      </c>
      <c r="X208" s="147" t="s">
        <v>42</v>
      </c>
      <c r="Y208" s="170" t="s">
        <v>405</v>
      </c>
      <c r="Z208" s="147" t="s">
        <v>42</v>
      </c>
      <c r="AA208" s="156" t="s">
        <v>40</v>
      </c>
      <c r="AB208" s="23"/>
      <c r="AC208" s="23"/>
      <c r="AD208" s="23"/>
      <c r="AE208" s="23"/>
    </row>
    <row r="209" spans="2:31" ht="15.6" hidden="1" customHeight="1">
      <c r="B209" s="27" t="e">
        <f>IF(#REF!=#REF!,B206,B206+1)</f>
        <v>#REF!</v>
      </c>
      <c r="C209" s="159" t="s">
        <v>33</v>
      </c>
      <c r="D209" s="146" t="s">
        <v>48</v>
      </c>
      <c r="E209" s="146" t="s">
        <v>406</v>
      </c>
      <c r="F209" s="146" t="s">
        <v>36</v>
      </c>
      <c r="G209" s="146"/>
      <c r="H209" s="159">
        <v>13</v>
      </c>
      <c r="I209" s="146">
        <v>10</v>
      </c>
      <c r="J209" s="160">
        <v>2020</v>
      </c>
      <c r="K209" s="160" t="s">
        <v>37</v>
      </c>
      <c r="L209" s="160" t="s">
        <v>38</v>
      </c>
      <c r="M209" s="160" t="s">
        <v>38</v>
      </c>
      <c r="N209" s="160" t="s">
        <v>38</v>
      </c>
      <c r="O209" s="160" t="s">
        <v>39</v>
      </c>
      <c r="P209" s="161" t="s">
        <v>38</v>
      </c>
      <c r="Q209" s="160" t="s">
        <v>38</v>
      </c>
      <c r="R209" s="160" t="s">
        <v>38</v>
      </c>
      <c r="S209" s="160" t="s">
        <v>40</v>
      </c>
      <c r="T209" s="146">
        <v>19</v>
      </c>
      <c r="U209" s="146">
        <v>1</v>
      </c>
      <c r="V209" s="160">
        <v>2022</v>
      </c>
      <c r="W209" s="147" t="s">
        <v>407</v>
      </c>
      <c r="X209" s="147" t="s">
        <v>72</v>
      </c>
      <c r="Y209" s="170" t="s">
        <v>408</v>
      </c>
      <c r="Z209" s="147" t="s">
        <v>72</v>
      </c>
      <c r="AA209" s="156" t="s">
        <v>40</v>
      </c>
      <c r="AB209" s="23"/>
      <c r="AC209" s="23"/>
      <c r="AD209" s="23"/>
      <c r="AE209" s="23"/>
    </row>
    <row r="210" spans="2:31" ht="15.6" hidden="1" customHeight="1">
      <c r="B210" s="27" t="e">
        <f>IF(#REF!=#REF!,B207,B207+1)</f>
        <v>#REF!</v>
      </c>
      <c r="C210" s="159" t="s">
        <v>33</v>
      </c>
      <c r="D210" s="146" t="s">
        <v>48</v>
      </c>
      <c r="E210" s="146" t="s">
        <v>406</v>
      </c>
      <c r="F210" s="146" t="s">
        <v>36</v>
      </c>
      <c r="G210" s="146"/>
      <c r="H210" s="159">
        <v>24</v>
      </c>
      <c r="I210" s="146">
        <v>11</v>
      </c>
      <c r="J210" s="160">
        <v>2020</v>
      </c>
      <c r="K210" s="160" t="s">
        <v>52</v>
      </c>
      <c r="L210" s="160" t="s">
        <v>38</v>
      </c>
      <c r="M210" s="160" t="s">
        <v>38</v>
      </c>
      <c r="N210" s="160" t="s">
        <v>45</v>
      </c>
      <c r="O210" s="160" t="s">
        <v>39</v>
      </c>
      <c r="P210" s="161" t="s">
        <v>38</v>
      </c>
      <c r="Q210" s="160" t="s">
        <v>45</v>
      </c>
      <c r="R210" s="160" t="s">
        <v>45</v>
      </c>
      <c r="S210" s="160" t="s">
        <v>40</v>
      </c>
      <c r="T210" s="146">
        <v>6</v>
      </c>
      <c r="U210" s="146">
        <v>12</v>
      </c>
      <c r="V210" s="160">
        <v>2020</v>
      </c>
      <c r="W210" s="147" t="s">
        <v>409</v>
      </c>
      <c r="X210" s="147" t="s">
        <v>47</v>
      </c>
      <c r="Y210" s="170" t="s">
        <v>409</v>
      </c>
      <c r="Z210" s="147" t="s">
        <v>47</v>
      </c>
      <c r="AA210" s="156" t="s">
        <v>40</v>
      </c>
      <c r="AB210" s="23"/>
      <c r="AC210" s="23"/>
      <c r="AD210" s="23"/>
      <c r="AE210" s="23"/>
    </row>
    <row r="211" spans="2:31" ht="15.6" hidden="1" customHeight="1">
      <c r="B211" s="27" t="e">
        <f>IF(#REF!=#REF!,#REF!,#REF!+1)</f>
        <v>#REF!</v>
      </c>
      <c r="C211" s="159" t="s">
        <v>33</v>
      </c>
      <c r="D211" s="146" t="s">
        <v>34</v>
      </c>
      <c r="E211" s="146" t="s">
        <v>410</v>
      </c>
      <c r="F211" s="146" t="s">
        <v>125</v>
      </c>
      <c r="G211" s="146"/>
      <c r="H211" s="159">
        <v>14</v>
      </c>
      <c r="I211" s="146">
        <v>10</v>
      </c>
      <c r="J211" s="160">
        <v>2020</v>
      </c>
      <c r="K211" s="160" t="s">
        <v>37</v>
      </c>
      <c r="L211" s="160" t="s">
        <v>38</v>
      </c>
      <c r="M211" s="160" t="s">
        <v>38</v>
      </c>
      <c r="N211" s="160" t="s">
        <v>38</v>
      </c>
      <c r="O211" s="160" t="s">
        <v>39</v>
      </c>
      <c r="P211" s="161" t="s">
        <v>38</v>
      </c>
      <c r="Q211" s="160" t="s">
        <v>38</v>
      </c>
      <c r="R211" s="160" t="s">
        <v>38</v>
      </c>
      <c r="S211" s="160" t="s">
        <v>40</v>
      </c>
      <c r="T211" s="146">
        <v>14</v>
      </c>
      <c r="U211" s="146">
        <v>1</v>
      </c>
      <c r="V211" s="160">
        <v>2021</v>
      </c>
      <c r="W211" s="147" t="s">
        <v>411</v>
      </c>
      <c r="X211" s="147" t="s">
        <v>42</v>
      </c>
      <c r="Y211" s="170" t="s">
        <v>411</v>
      </c>
      <c r="Z211" s="147" t="s">
        <v>42</v>
      </c>
      <c r="AA211" s="156" t="s">
        <v>40</v>
      </c>
      <c r="AB211" s="23"/>
      <c r="AC211" s="23"/>
      <c r="AD211" s="23"/>
      <c r="AE211" s="23"/>
    </row>
    <row r="212" spans="2:31" ht="15.6" hidden="1" customHeight="1">
      <c r="B212" s="27" t="e">
        <f>IF(#REF!=#REF!,B211,B211+1)</f>
        <v>#REF!</v>
      </c>
      <c r="C212" s="159" t="s">
        <v>33</v>
      </c>
      <c r="D212" s="146" t="s">
        <v>48</v>
      </c>
      <c r="E212" s="146" t="s">
        <v>412</v>
      </c>
      <c r="F212" s="146" t="s">
        <v>36</v>
      </c>
      <c r="G212" s="146"/>
      <c r="H212" s="159">
        <v>14</v>
      </c>
      <c r="I212" s="146">
        <v>10</v>
      </c>
      <c r="J212" s="160">
        <v>2020</v>
      </c>
      <c r="K212" s="160" t="s">
        <v>37</v>
      </c>
      <c r="L212" s="160" t="s">
        <v>38</v>
      </c>
      <c r="M212" s="160" t="s">
        <v>38</v>
      </c>
      <c r="N212" s="160" t="s">
        <v>38</v>
      </c>
      <c r="O212" s="160" t="s">
        <v>39</v>
      </c>
      <c r="P212" s="161" t="s">
        <v>38</v>
      </c>
      <c r="Q212" s="160" t="s">
        <v>38</v>
      </c>
      <c r="R212" s="160" t="s">
        <v>38</v>
      </c>
      <c r="S212" s="160" t="s">
        <v>40</v>
      </c>
      <c r="T212" s="146">
        <v>29</v>
      </c>
      <c r="U212" s="146">
        <v>12</v>
      </c>
      <c r="V212" s="160">
        <v>2020</v>
      </c>
      <c r="W212" s="147" t="s">
        <v>413</v>
      </c>
      <c r="X212" s="147" t="s">
        <v>42</v>
      </c>
      <c r="Y212" s="170" t="s">
        <v>413</v>
      </c>
      <c r="Z212" s="147" t="s">
        <v>42</v>
      </c>
      <c r="AA212" s="156" t="s">
        <v>40</v>
      </c>
      <c r="AB212" s="23"/>
      <c r="AC212" s="23"/>
      <c r="AD212" s="23"/>
      <c r="AE212" s="23"/>
    </row>
    <row r="213" spans="2:31" ht="15.6" hidden="1" customHeight="1">
      <c r="B213" s="27" t="e">
        <f>IF(#REF!=#REF!,B212,B212+1)</f>
        <v>#REF!</v>
      </c>
      <c r="C213" s="159" t="s">
        <v>33</v>
      </c>
      <c r="D213" s="146" t="s">
        <v>34</v>
      </c>
      <c r="E213" s="146" t="s">
        <v>414</v>
      </c>
      <c r="F213" s="146" t="s">
        <v>36</v>
      </c>
      <c r="G213" s="146"/>
      <c r="H213" s="159">
        <v>13</v>
      </c>
      <c r="I213" s="146">
        <v>10</v>
      </c>
      <c r="J213" s="160">
        <v>2020</v>
      </c>
      <c r="K213" s="160" t="s">
        <v>37</v>
      </c>
      <c r="L213" s="160" t="s">
        <v>38</v>
      </c>
      <c r="M213" s="160" t="s">
        <v>38</v>
      </c>
      <c r="N213" s="160" t="s">
        <v>38</v>
      </c>
      <c r="O213" s="160" t="s">
        <v>39</v>
      </c>
      <c r="P213" s="161" t="s">
        <v>38</v>
      </c>
      <c r="Q213" s="160" t="s">
        <v>38</v>
      </c>
      <c r="R213" s="160" t="s">
        <v>38</v>
      </c>
      <c r="S213" s="160" t="s">
        <v>40</v>
      </c>
      <c r="T213" s="146">
        <v>7</v>
      </c>
      <c r="U213" s="146">
        <v>1</v>
      </c>
      <c r="V213" s="160">
        <v>2021</v>
      </c>
      <c r="W213" s="147" t="s">
        <v>415</v>
      </c>
      <c r="X213" s="147" t="s">
        <v>42</v>
      </c>
      <c r="Y213" s="170" t="s">
        <v>415</v>
      </c>
      <c r="Z213" s="147" t="s">
        <v>42</v>
      </c>
      <c r="AA213" s="156" t="s">
        <v>40</v>
      </c>
      <c r="AB213" s="23"/>
      <c r="AC213" s="23"/>
      <c r="AD213" s="23"/>
      <c r="AE213" s="23"/>
    </row>
    <row r="214" spans="2:31" ht="15.6" hidden="1" customHeight="1">
      <c r="B214" s="27" t="e">
        <f>IF(#REF!=#REF!,B213,B213+1)</f>
        <v>#REF!</v>
      </c>
      <c r="C214" s="159" t="s">
        <v>33</v>
      </c>
      <c r="D214" s="146" t="s">
        <v>34</v>
      </c>
      <c r="E214" s="146" t="s">
        <v>416</v>
      </c>
      <c r="F214" s="146" t="s">
        <v>36</v>
      </c>
      <c r="G214" s="146"/>
      <c r="H214" s="159">
        <v>13</v>
      </c>
      <c r="I214" s="146">
        <v>10</v>
      </c>
      <c r="J214" s="160">
        <v>2020</v>
      </c>
      <c r="K214" s="160" t="s">
        <v>37</v>
      </c>
      <c r="L214" s="160" t="s">
        <v>38</v>
      </c>
      <c r="M214" s="160" t="s">
        <v>38</v>
      </c>
      <c r="N214" s="160" t="s">
        <v>38</v>
      </c>
      <c r="O214" s="160" t="s">
        <v>39</v>
      </c>
      <c r="P214" s="161" t="s">
        <v>38</v>
      </c>
      <c r="Q214" s="160" t="s">
        <v>38</v>
      </c>
      <c r="R214" s="160" t="s">
        <v>38</v>
      </c>
      <c r="S214" s="160" t="s">
        <v>40</v>
      </c>
      <c r="T214" s="146">
        <v>15</v>
      </c>
      <c r="U214" s="146">
        <v>10</v>
      </c>
      <c r="V214" s="160">
        <v>2020</v>
      </c>
      <c r="W214" s="147" t="s">
        <v>417</v>
      </c>
      <c r="X214" s="147" t="s">
        <v>418</v>
      </c>
      <c r="Y214" s="170" t="s">
        <v>417</v>
      </c>
      <c r="Z214" s="147" t="s">
        <v>418</v>
      </c>
      <c r="AA214" s="156" t="s">
        <v>40</v>
      </c>
      <c r="AB214" s="23"/>
      <c r="AC214" s="23"/>
      <c r="AD214" s="23"/>
      <c r="AE214" s="23"/>
    </row>
    <row r="215" spans="2:31" ht="15.6" hidden="1" customHeight="1">
      <c r="B215" s="27" t="e">
        <f>IF(#REF!=#REF!,B214,B214+1)</f>
        <v>#REF!</v>
      </c>
      <c r="C215" s="159" t="s">
        <v>33</v>
      </c>
      <c r="D215" s="146" t="s">
        <v>48</v>
      </c>
      <c r="E215" s="146" t="s">
        <v>316</v>
      </c>
      <c r="F215" s="146" t="s">
        <v>36</v>
      </c>
      <c r="G215" s="146"/>
      <c r="H215" s="159">
        <v>14</v>
      </c>
      <c r="I215" s="146">
        <v>10</v>
      </c>
      <c r="J215" s="160">
        <v>2020</v>
      </c>
      <c r="K215" s="160" t="s">
        <v>37</v>
      </c>
      <c r="L215" s="160" t="s">
        <v>38</v>
      </c>
      <c r="M215" s="160" t="s">
        <v>38</v>
      </c>
      <c r="N215" s="160" t="s">
        <v>38</v>
      </c>
      <c r="O215" s="160" t="s">
        <v>39</v>
      </c>
      <c r="P215" s="161" t="s">
        <v>38</v>
      </c>
      <c r="Q215" s="160" t="s">
        <v>38</v>
      </c>
      <c r="R215" s="160" t="s">
        <v>38</v>
      </c>
      <c r="S215" s="160" t="s">
        <v>40</v>
      </c>
      <c r="T215" s="146">
        <v>15</v>
      </c>
      <c r="U215" s="146">
        <v>10</v>
      </c>
      <c r="V215" s="160">
        <v>2020</v>
      </c>
      <c r="W215" s="147" t="s">
        <v>417</v>
      </c>
      <c r="X215" s="147" t="s">
        <v>418</v>
      </c>
      <c r="Y215" s="170" t="s">
        <v>417</v>
      </c>
      <c r="Z215" s="147" t="s">
        <v>418</v>
      </c>
      <c r="AA215" s="156" t="s">
        <v>40</v>
      </c>
      <c r="AB215" s="23"/>
      <c r="AC215" s="23"/>
      <c r="AD215" s="23"/>
      <c r="AE215" s="23"/>
    </row>
    <row r="216" spans="2:31" ht="15.6" hidden="1" customHeight="1">
      <c r="B216" s="27" t="e">
        <f>IF(#REF!=#REF!,B215,B215+1)</f>
        <v>#REF!</v>
      </c>
      <c r="C216" s="159" t="s">
        <v>33</v>
      </c>
      <c r="D216" s="146" t="s">
        <v>48</v>
      </c>
      <c r="E216" s="146" t="s">
        <v>419</v>
      </c>
      <c r="F216" s="146" t="s">
        <v>36</v>
      </c>
      <c r="G216" s="146"/>
      <c r="H216" s="159">
        <v>14</v>
      </c>
      <c r="I216" s="146">
        <v>10</v>
      </c>
      <c r="J216" s="160">
        <v>2020</v>
      </c>
      <c r="K216" s="160" t="s">
        <v>37</v>
      </c>
      <c r="L216" s="160" t="s">
        <v>38</v>
      </c>
      <c r="M216" s="160" t="s">
        <v>38</v>
      </c>
      <c r="N216" s="160" t="s">
        <v>38</v>
      </c>
      <c r="O216" s="160" t="s">
        <v>39</v>
      </c>
      <c r="P216" s="161" t="s">
        <v>38</v>
      </c>
      <c r="Q216" s="160" t="s">
        <v>38</v>
      </c>
      <c r="R216" s="160" t="s">
        <v>38</v>
      </c>
      <c r="S216" s="160" t="s">
        <v>40</v>
      </c>
      <c r="T216" s="146">
        <v>15</v>
      </c>
      <c r="U216" s="146">
        <v>10</v>
      </c>
      <c r="V216" s="160">
        <v>2020</v>
      </c>
      <c r="W216" s="147" t="s">
        <v>417</v>
      </c>
      <c r="X216" s="147" t="s">
        <v>418</v>
      </c>
      <c r="Y216" s="170" t="s">
        <v>417</v>
      </c>
      <c r="Z216" s="147" t="s">
        <v>418</v>
      </c>
      <c r="AA216" s="156" t="s">
        <v>40</v>
      </c>
      <c r="AB216" s="23"/>
      <c r="AC216" s="23"/>
      <c r="AD216" s="23"/>
      <c r="AE216" s="23"/>
    </row>
    <row r="217" spans="2:31" ht="15.6" hidden="1" customHeight="1">
      <c r="B217" s="27" t="e">
        <f>IF(#REF!=#REF!,B216,B216+1)</f>
        <v>#REF!</v>
      </c>
      <c r="C217" s="159" t="s">
        <v>33</v>
      </c>
      <c r="D217" s="146" t="s">
        <v>48</v>
      </c>
      <c r="E217" s="146" t="s">
        <v>420</v>
      </c>
      <c r="F217" s="146" t="s">
        <v>36</v>
      </c>
      <c r="G217" s="146"/>
      <c r="H217" s="159">
        <v>14</v>
      </c>
      <c r="I217" s="146">
        <v>10</v>
      </c>
      <c r="J217" s="160">
        <v>2020</v>
      </c>
      <c r="K217" s="160" t="s">
        <v>37</v>
      </c>
      <c r="L217" s="160" t="s">
        <v>38</v>
      </c>
      <c r="M217" s="160" t="s">
        <v>38</v>
      </c>
      <c r="N217" s="160" t="s">
        <v>38</v>
      </c>
      <c r="O217" s="160" t="s">
        <v>39</v>
      </c>
      <c r="P217" s="161" t="s">
        <v>38</v>
      </c>
      <c r="Q217" s="160" t="s">
        <v>38</v>
      </c>
      <c r="R217" s="160" t="s">
        <v>38</v>
      </c>
      <c r="S217" s="160" t="s">
        <v>40</v>
      </c>
      <c r="T217" s="146">
        <v>15</v>
      </c>
      <c r="U217" s="146">
        <v>10</v>
      </c>
      <c r="V217" s="160">
        <v>2020</v>
      </c>
      <c r="W217" s="147" t="s">
        <v>417</v>
      </c>
      <c r="X217" s="147" t="s">
        <v>418</v>
      </c>
      <c r="Y217" s="170" t="s">
        <v>417</v>
      </c>
      <c r="Z217" s="147" t="s">
        <v>418</v>
      </c>
      <c r="AA217" s="156" t="s">
        <v>40</v>
      </c>
      <c r="AB217" s="23"/>
      <c r="AC217" s="23"/>
      <c r="AD217" s="23"/>
      <c r="AE217" s="23"/>
    </row>
    <row r="218" spans="2:31" ht="15.6" hidden="1" customHeight="1">
      <c r="B218" s="27" t="e">
        <f>IF(#REF!=#REF!,B217,B217+1)</f>
        <v>#REF!</v>
      </c>
      <c r="C218" s="159" t="s">
        <v>33</v>
      </c>
      <c r="D218" s="146" t="s">
        <v>48</v>
      </c>
      <c r="E218" s="146" t="s">
        <v>421</v>
      </c>
      <c r="F218" s="146" t="s">
        <v>36</v>
      </c>
      <c r="G218" s="146"/>
      <c r="H218" s="159">
        <v>14</v>
      </c>
      <c r="I218" s="146">
        <v>10</v>
      </c>
      <c r="J218" s="160">
        <v>2020</v>
      </c>
      <c r="K218" s="160" t="s">
        <v>37</v>
      </c>
      <c r="L218" s="160" t="s">
        <v>38</v>
      </c>
      <c r="M218" s="160" t="s">
        <v>38</v>
      </c>
      <c r="N218" s="160" t="s">
        <v>38</v>
      </c>
      <c r="O218" s="160" t="s">
        <v>39</v>
      </c>
      <c r="P218" s="161" t="s">
        <v>38</v>
      </c>
      <c r="Q218" s="160" t="s">
        <v>38</v>
      </c>
      <c r="R218" s="160" t="s">
        <v>38</v>
      </c>
      <c r="S218" s="160" t="s">
        <v>40</v>
      </c>
      <c r="T218" s="146">
        <v>15</v>
      </c>
      <c r="U218" s="146">
        <v>10</v>
      </c>
      <c r="V218" s="160">
        <v>2020</v>
      </c>
      <c r="W218" s="147" t="s">
        <v>417</v>
      </c>
      <c r="X218" s="147" t="s">
        <v>418</v>
      </c>
      <c r="Y218" s="170" t="s">
        <v>417</v>
      </c>
      <c r="Z218" s="147" t="s">
        <v>418</v>
      </c>
      <c r="AA218" s="156" t="s">
        <v>40</v>
      </c>
      <c r="AB218" s="23"/>
      <c r="AC218" s="23"/>
      <c r="AD218" s="23"/>
      <c r="AE218" s="23"/>
    </row>
    <row r="219" spans="2:31" ht="15.6" hidden="1" customHeight="1">
      <c r="B219" s="27" t="e">
        <f>IF(#REF!=#REF!,B218,B218+1)</f>
        <v>#REF!</v>
      </c>
      <c r="C219" s="159" t="s">
        <v>33</v>
      </c>
      <c r="D219" s="146" t="s">
        <v>34</v>
      </c>
      <c r="E219" s="146" t="s">
        <v>422</v>
      </c>
      <c r="F219" s="146" t="s">
        <v>36</v>
      </c>
      <c r="G219" s="146"/>
      <c r="H219" s="159">
        <v>13</v>
      </c>
      <c r="I219" s="146">
        <v>10</v>
      </c>
      <c r="J219" s="160">
        <v>2020</v>
      </c>
      <c r="K219" s="160" t="s">
        <v>37</v>
      </c>
      <c r="L219" s="160" t="s">
        <v>38</v>
      </c>
      <c r="M219" s="160" t="s">
        <v>38</v>
      </c>
      <c r="N219" s="160" t="s">
        <v>38</v>
      </c>
      <c r="O219" s="160" t="s">
        <v>39</v>
      </c>
      <c r="P219" s="161" t="s">
        <v>38</v>
      </c>
      <c r="Q219" s="160" t="s">
        <v>38</v>
      </c>
      <c r="R219" s="160" t="s">
        <v>38</v>
      </c>
      <c r="S219" s="160" t="s">
        <v>40</v>
      </c>
      <c r="T219" s="146">
        <v>15</v>
      </c>
      <c r="U219" s="146">
        <v>10</v>
      </c>
      <c r="V219" s="160">
        <v>2020</v>
      </c>
      <c r="W219" s="147" t="s">
        <v>417</v>
      </c>
      <c r="X219" s="147" t="s">
        <v>418</v>
      </c>
      <c r="Y219" s="170" t="s">
        <v>417</v>
      </c>
      <c r="Z219" s="147" t="s">
        <v>418</v>
      </c>
      <c r="AA219" s="156" t="s">
        <v>40</v>
      </c>
      <c r="AB219" s="23"/>
      <c r="AC219" s="23"/>
      <c r="AD219" s="23"/>
      <c r="AE219" s="23"/>
    </row>
    <row r="220" spans="2:31" ht="15.6" hidden="1" customHeight="1">
      <c r="B220" s="27" t="e">
        <f>IF(#REF!=#REF!,B219,B219+1)</f>
        <v>#REF!</v>
      </c>
      <c r="C220" s="159" t="s">
        <v>33</v>
      </c>
      <c r="D220" s="146" t="s">
        <v>48</v>
      </c>
      <c r="E220" s="146" t="s">
        <v>423</v>
      </c>
      <c r="F220" s="146" t="s">
        <v>36</v>
      </c>
      <c r="G220" s="146"/>
      <c r="H220" s="159">
        <v>14</v>
      </c>
      <c r="I220" s="146">
        <v>10</v>
      </c>
      <c r="J220" s="160">
        <v>2020</v>
      </c>
      <c r="K220" s="160" t="s">
        <v>37</v>
      </c>
      <c r="L220" s="160" t="s">
        <v>38</v>
      </c>
      <c r="M220" s="160" t="s">
        <v>38</v>
      </c>
      <c r="N220" s="160" t="s">
        <v>38</v>
      </c>
      <c r="O220" s="160" t="s">
        <v>39</v>
      </c>
      <c r="P220" s="161" t="s">
        <v>38</v>
      </c>
      <c r="Q220" s="160" t="s">
        <v>38</v>
      </c>
      <c r="R220" s="160" t="s">
        <v>38</v>
      </c>
      <c r="S220" s="160" t="s">
        <v>40</v>
      </c>
      <c r="T220" s="146">
        <v>15</v>
      </c>
      <c r="U220" s="146">
        <v>10</v>
      </c>
      <c r="V220" s="160">
        <v>2020</v>
      </c>
      <c r="W220" s="147" t="s">
        <v>417</v>
      </c>
      <c r="X220" s="147" t="s">
        <v>418</v>
      </c>
      <c r="Y220" s="170" t="s">
        <v>417</v>
      </c>
      <c r="Z220" s="147" t="s">
        <v>418</v>
      </c>
      <c r="AA220" s="156" t="s">
        <v>40</v>
      </c>
      <c r="AB220" s="23"/>
      <c r="AC220" s="23"/>
      <c r="AD220" s="23"/>
      <c r="AE220" s="23"/>
    </row>
    <row r="221" spans="2:31" ht="15.6" hidden="1" customHeight="1">
      <c r="C221" s="159" t="s">
        <v>33</v>
      </c>
      <c r="D221" s="146" t="s">
        <v>48</v>
      </c>
      <c r="E221" s="146" t="s">
        <v>424</v>
      </c>
      <c r="F221" s="146" t="s">
        <v>36</v>
      </c>
      <c r="G221" s="146"/>
      <c r="H221" s="159">
        <v>13</v>
      </c>
      <c r="I221" s="146">
        <v>10</v>
      </c>
      <c r="J221" s="160">
        <v>2020</v>
      </c>
      <c r="K221" s="160" t="s">
        <v>37</v>
      </c>
      <c r="L221" s="160" t="s">
        <v>38</v>
      </c>
      <c r="M221" s="160" t="s">
        <v>38</v>
      </c>
      <c r="N221" s="160" t="s">
        <v>38</v>
      </c>
      <c r="O221" s="160" t="s">
        <v>39</v>
      </c>
      <c r="P221" s="161" t="s">
        <v>38</v>
      </c>
      <c r="Q221" s="160" t="s">
        <v>38</v>
      </c>
      <c r="R221" s="160" t="s">
        <v>38</v>
      </c>
      <c r="S221" s="160" t="s">
        <v>40</v>
      </c>
      <c r="T221" s="146">
        <v>15</v>
      </c>
      <c r="U221" s="146">
        <v>10</v>
      </c>
      <c r="V221" s="160">
        <v>2020</v>
      </c>
      <c r="W221" s="147" t="s">
        <v>417</v>
      </c>
      <c r="X221" s="147" t="s">
        <v>418</v>
      </c>
      <c r="Y221" s="170" t="s">
        <v>417</v>
      </c>
      <c r="Z221" s="147" t="s">
        <v>418</v>
      </c>
      <c r="AA221" s="156" t="s">
        <v>40</v>
      </c>
      <c r="AB221" s="23"/>
      <c r="AC221" s="23"/>
      <c r="AD221" s="23"/>
      <c r="AE221" s="23"/>
    </row>
    <row r="222" spans="2:31" ht="15.6" hidden="1" customHeight="1">
      <c r="B222" s="27" t="e">
        <f>IF(#REF!=#REF!,B220,B220+1)</f>
        <v>#REF!</v>
      </c>
      <c r="C222" s="159" t="s">
        <v>33</v>
      </c>
      <c r="D222" s="146" t="s">
        <v>34</v>
      </c>
      <c r="E222" s="146" t="s">
        <v>425</v>
      </c>
      <c r="F222" s="146" t="s">
        <v>36</v>
      </c>
      <c r="G222" s="146"/>
      <c r="H222" s="159">
        <v>13</v>
      </c>
      <c r="I222" s="146">
        <v>10</v>
      </c>
      <c r="J222" s="160">
        <v>2020</v>
      </c>
      <c r="K222" s="160" t="s">
        <v>52</v>
      </c>
      <c r="L222" s="160" t="s">
        <v>38</v>
      </c>
      <c r="M222" s="160" t="s">
        <v>38</v>
      </c>
      <c r="N222" s="160" t="s">
        <v>38</v>
      </c>
      <c r="O222" s="160" t="s">
        <v>39</v>
      </c>
      <c r="P222" s="161" t="s">
        <v>38</v>
      </c>
      <c r="Q222" s="160" t="s">
        <v>38</v>
      </c>
      <c r="R222" s="160" t="s">
        <v>38</v>
      </c>
      <c r="S222" s="160" t="s">
        <v>40</v>
      </c>
      <c r="T222" s="146">
        <v>28</v>
      </c>
      <c r="U222" s="146">
        <v>10</v>
      </c>
      <c r="V222" s="160">
        <v>2020</v>
      </c>
      <c r="W222" s="147" t="s">
        <v>426</v>
      </c>
      <c r="X222" s="147" t="s">
        <v>427</v>
      </c>
      <c r="Y222" s="170" t="s">
        <v>426</v>
      </c>
      <c r="Z222" s="147" t="s">
        <v>427</v>
      </c>
      <c r="AA222" s="156" t="s">
        <v>40</v>
      </c>
      <c r="AB222" s="23"/>
      <c r="AC222" s="23"/>
      <c r="AD222" s="23"/>
      <c r="AE222" s="23"/>
    </row>
    <row r="223" spans="2:31" ht="15.6" hidden="1" customHeight="1">
      <c r="B223" s="27" t="e">
        <f>IF(#REF!=#REF!,B222,B222+1)</f>
        <v>#REF!</v>
      </c>
      <c r="C223" s="159" t="s">
        <v>33</v>
      </c>
      <c r="D223" s="146" t="s">
        <v>34</v>
      </c>
      <c r="E223" s="146" t="s">
        <v>428</v>
      </c>
      <c r="F223" s="146" t="s">
        <v>36</v>
      </c>
      <c r="G223" s="146"/>
      <c r="H223" s="159">
        <v>14</v>
      </c>
      <c r="I223" s="146">
        <v>10</v>
      </c>
      <c r="J223" s="160">
        <v>2020</v>
      </c>
      <c r="K223" s="160" t="s">
        <v>44</v>
      </c>
      <c r="L223" s="160" t="s">
        <v>45</v>
      </c>
      <c r="M223" s="160" t="s">
        <v>45</v>
      </c>
      <c r="N223" s="160" t="s">
        <v>38</v>
      </c>
      <c r="O223" s="160" t="s">
        <v>39</v>
      </c>
      <c r="P223" s="161" t="s">
        <v>38</v>
      </c>
      <c r="Q223" s="160" t="s">
        <v>45</v>
      </c>
      <c r="R223" s="160" t="s">
        <v>45</v>
      </c>
      <c r="S223" s="160" t="s">
        <v>40</v>
      </c>
      <c r="T223" s="146">
        <v>29</v>
      </c>
      <c r="U223" s="146">
        <v>10</v>
      </c>
      <c r="V223" s="160">
        <v>2020</v>
      </c>
      <c r="W223" s="147" t="s">
        <v>429</v>
      </c>
      <c r="X223" s="147" t="s">
        <v>427</v>
      </c>
      <c r="Y223" s="170" t="s">
        <v>429</v>
      </c>
      <c r="Z223" s="147" t="s">
        <v>427</v>
      </c>
      <c r="AA223" s="156" t="s">
        <v>40</v>
      </c>
      <c r="AB223" s="23"/>
      <c r="AC223" s="23"/>
      <c r="AD223" s="23"/>
      <c r="AE223" s="23"/>
    </row>
    <row r="224" spans="2:31" ht="15.6" hidden="1" customHeight="1">
      <c r="B224" s="27" t="e">
        <f>IF(#REF!=#REF!,B223,B223+1)</f>
        <v>#REF!</v>
      </c>
      <c r="C224" s="159" t="s">
        <v>33</v>
      </c>
      <c r="D224" s="146" t="s">
        <v>34</v>
      </c>
      <c r="E224" s="146" t="s">
        <v>430</v>
      </c>
      <c r="F224" s="146" t="s">
        <v>36</v>
      </c>
      <c r="G224" s="146"/>
      <c r="H224" s="159">
        <v>14</v>
      </c>
      <c r="I224" s="146">
        <v>10</v>
      </c>
      <c r="J224" s="160">
        <v>2020</v>
      </c>
      <c r="K224" s="160" t="s">
        <v>52</v>
      </c>
      <c r="L224" s="160" t="s">
        <v>38</v>
      </c>
      <c r="M224" s="160" t="s">
        <v>38</v>
      </c>
      <c r="N224" s="160" t="s">
        <v>38</v>
      </c>
      <c r="O224" s="160" t="s">
        <v>39</v>
      </c>
      <c r="P224" s="161" t="s">
        <v>38</v>
      </c>
      <c r="Q224" s="160" t="s">
        <v>38</v>
      </c>
      <c r="R224" s="160" t="s">
        <v>38</v>
      </c>
      <c r="S224" s="160" t="s">
        <v>40</v>
      </c>
      <c r="T224" s="146">
        <v>27</v>
      </c>
      <c r="U224" s="146">
        <v>10</v>
      </c>
      <c r="V224" s="160">
        <v>2020</v>
      </c>
      <c r="W224" s="147" t="s">
        <v>431</v>
      </c>
      <c r="X224" s="147" t="s">
        <v>153</v>
      </c>
      <c r="Y224" s="170" t="s">
        <v>431</v>
      </c>
      <c r="Z224" s="147" t="s">
        <v>153</v>
      </c>
      <c r="AA224" s="156" t="s">
        <v>40</v>
      </c>
      <c r="AB224" s="23"/>
      <c r="AC224" s="23"/>
      <c r="AD224" s="23"/>
      <c r="AE224" s="23"/>
    </row>
    <row r="225" spans="2:31" ht="15.6" hidden="1" customHeight="1">
      <c r="B225" s="27" t="e">
        <f>IF(#REF!=#REF!,B224,B224+1)</f>
        <v>#REF!</v>
      </c>
      <c r="C225" s="159" t="s">
        <v>33</v>
      </c>
      <c r="D225" s="146" t="s">
        <v>48</v>
      </c>
      <c r="E225" s="146" t="s">
        <v>432</v>
      </c>
      <c r="F225" s="146" t="s">
        <v>157</v>
      </c>
      <c r="G225" s="146"/>
      <c r="H225" s="159">
        <v>15</v>
      </c>
      <c r="I225" s="146">
        <v>10</v>
      </c>
      <c r="J225" s="160">
        <v>2020</v>
      </c>
      <c r="K225" s="160" t="s">
        <v>44</v>
      </c>
      <c r="L225" s="160" t="s">
        <v>38</v>
      </c>
      <c r="M225" s="160" t="s">
        <v>38</v>
      </c>
      <c r="N225" s="160" t="s">
        <v>45</v>
      </c>
      <c r="O225" s="160" t="s">
        <v>39</v>
      </c>
      <c r="P225" s="161" t="s">
        <v>38</v>
      </c>
      <c r="Q225" s="160" t="s">
        <v>38</v>
      </c>
      <c r="R225" s="160" t="s">
        <v>45</v>
      </c>
      <c r="S225" s="160" t="s">
        <v>40</v>
      </c>
      <c r="T225" s="146">
        <v>25</v>
      </c>
      <c r="U225" s="146">
        <v>10</v>
      </c>
      <c r="V225" s="160">
        <v>2020</v>
      </c>
      <c r="W225" s="147" t="s">
        <v>433</v>
      </c>
      <c r="X225" s="147" t="s">
        <v>244</v>
      </c>
      <c r="Y225" s="170" t="s">
        <v>433</v>
      </c>
      <c r="Z225" s="147" t="s">
        <v>244</v>
      </c>
      <c r="AA225" s="156" t="s">
        <v>40</v>
      </c>
      <c r="AB225" s="23"/>
      <c r="AC225" s="23"/>
      <c r="AD225" s="23"/>
      <c r="AE225" s="23"/>
    </row>
    <row r="226" spans="2:31" ht="15.6" hidden="1" customHeight="1">
      <c r="B226" s="27" t="e">
        <f>IF(#REF!=#REF!,B225,B225+1)</f>
        <v>#REF!</v>
      </c>
      <c r="C226" s="159" t="s">
        <v>33</v>
      </c>
      <c r="D226" s="146" t="s">
        <v>34</v>
      </c>
      <c r="E226" s="146" t="s">
        <v>434</v>
      </c>
      <c r="F226" s="146" t="s">
        <v>36</v>
      </c>
      <c r="G226" s="146"/>
      <c r="H226" s="159">
        <v>16</v>
      </c>
      <c r="I226" s="146">
        <v>10</v>
      </c>
      <c r="J226" s="160">
        <v>2020</v>
      </c>
      <c r="K226" s="160" t="s">
        <v>44</v>
      </c>
      <c r="L226" s="160" t="s">
        <v>40</v>
      </c>
      <c r="M226" s="160" t="s">
        <v>40</v>
      </c>
      <c r="N226" s="160" t="s">
        <v>40</v>
      </c>
      <c r="O226" s="160" t="s">
        <v>39</v>
      </c>
      <c r="P226" s="161" t="s">
        <v>38</v>
      </c>
      <c r="Q226" s="160" t="s">
        <v>38</v>
      </c>
      <c r="R226" s="160" t="s">
        <v>38</v>
      </c>
      <c r="S226" s="160" t="s">
        <v>40</v>
      </c>
      <c r="T226" s="146">
        <v>18</v>
      </c>
      <c r="U226" s="146">
        <v>10</v>
      </c>
      <c r="V226" s="160">
        <v>2020</v>
      </c>
      <c r="W226" s="147" t="s">
        <v>435</v>
      </c>
      <c r="X226" s="147" t="s">
        <v>153</v>
      </c>
      <c r="Y226" s="170" t="s">
        <v>435</v>
      </c>
      <c r="Z226" s="147" t="s">
        <v>153</v>
      </c>
      <c r="AA226" s="156" t="s">
        <v>40</v>
      </c>
      <c r="AB226" s="23"/>
      <c r="AC226" s="23"/>
      <c r="AD226" s="23"/>
      <c r="AE226" s="23"/>
    </row>
    <row r="227" spans="2:31" ht="15.6" hidden="1" customHeight="1">
      <c r="B227" s="27" t="e">
        <f>IF(#REF!=#REF!,B226,B226+1)</f>
        <v>#REF!</v>
      </c>
      <c r="C227" s="159" t="s">
        <v>33</v>
      </c>
      <c r="D227" s="146" t="s">
        <v>48</v>
      </c>
      <c r="E227" s="146" t="s">
        <v>436</v>
      </c>
      <c r="F227" s="146" t="s">
        <v>36</v>
      </c>
      <c r="G227" s="146"/>
      <c r="H227" s="159">
        <v>16</v>
      </c>
      <c r="I227" s="146">
        <v>10</v>
      </c>
      <c r="J227" s="160">
        <v>2020</v>
      </c>
      <c r="K227" s="160" t="s">
        <v>52</v>
      </c>
      <c r="L227" s="160" t="s">
        <v>38</v>
      </c>
      <c r="M227" s="160" t="s">
        <v>38</v>
      </c>
      <c r="N227" s="160" t="s">
        <v>38</v>
      </c>
      <c r="O227" s="160" t="s">
        <v>39</v>
      </c>
      <c r="P227" s="161" t="s">
        <v>38</v>
      </c>
      <c r="Q227" s="160" t="s">
        <v>38</v>
      </c>
      <c r="R227" s="160" t="s">
        <v>45</v>
      </c>
      <c r="S227" s="160" t="s">
        <v>40</v>
      </c>
      <c r="T227" s="146">
        <v>25</v>
      </c>
      <c r="U227" s="146">
        <v>10</v>
      </c>
      <c r="V227" s="160">
        <v>2020</v>
      </c>
      <c r="W227" s="147" t="s">
        <v>437</v>
      </c>
      <c r="X227" s="147" t="s">
        <v>136</v>
      </c>
      <c r="Y227" s="170" t="s">
        <v>437</v>
      </c>
      <c r="Z227" s="147" t="s">
        <v>136</v>
      </c>
      <c r="AA227" s="156" t="s">
        <v>40</v>
      </c>
      <c r="AB227" s="23"/>
      <c r="AC227" s="23"/>
      <c r="AD227" s="23"/>
      <c r="AE227" s="23"/>
    </row>
    <row r="228" spans="2:31" ht="15.6" hidden="1" customHeight="1">
      <c r="C228" s="159" t="s">
        <v>33</v>
      </c>
      <c r="D228" s="146" t="s">
        <v>48</v>
      </c>
      <c r="E228" s="146" t="s">
        <v>438</v>
      </c>
      <c r="F228" s="146" t="s">
        <v>157</v>
      </c>
      <c r="G228" s="146"/>
      <c r="H228" s="159">
        <v>16</v>
      </c>
      <c r="I228" s="146">
        <v>10</v>
      </c>
      <c r="J228" s="160">
        <v>2020</v>
      </c>
      <c r="K228" s="160" t="s">
        <v>52</v>
      </c>
      <c r="L228" s="160" t="s">
        <v>38</v>
      </c>
      <c r="M228" s="160" t="s">
        <v>38</v>
      </c>
      <c r="N228" s="160" t="s">
        <v>38</v>
      </c>
      <c r="O228" s="160" t="s">
        <v>39</v>
      </c>
      <c r="P228" s="161" t="s">
        <v>38</v>
      </c>
      <c r="Q228" s="160" t="s">
        <v>38</v>
      </c>
      <c r="R228" s="160" t="s">
        <v>45</v>
      </c>
      <c r="S228" s="160" t="s">
        <v>40</v>
      </c>
      <c r="T228" s="146">
        <v>30</v>
      </c>
      <c r="U228" s="146">
        <v>10</v>
      </c>
      <c r="V228" s="160">
        <v>2020</v>
      </c>
      <c r="W228" s="147" t="s">
        <v>439</v>
      </c>
      <c r="X228" s="147" t="s">
        <v>244</v>
      </c>
      <c r="Y228" s="170" t="s">
        <v>439</v>
      </c>
      <c r="Z228" s="147" t="s">
        <v>244</v>
      </c>
      <c r="AA228" s="156" t="s">
        <v>40</v>
      </c>
      <c r="AB228" s="23"/>
      <c r="AC228" s="23"/>
      <c r="AD228" s="23"/>
      <c r="AE228" s="23"/>
    </row>
    <row r="229" spans="2:31" ht="15.6" hidden="1" customHeight="1">
      <c r="B229" s="27" t="e">
        <f>IF(#REF!=#REF!,B227,B227+1)</f>
        <v>#REF!</v>
      </c>
      <c r="C229" s="159" t="s">
        <v>33</v>
      </c>
      <c r="D229" s="146" t="s">
        <v>34</v>
      </c>
      <c r="E229" s="146" t="s">
        <v>440</v>
      </c>
      <c r="F229" s="146" t="s">
        <v>36</v>
      </c>
      <c r="G229" s="146"/>
      <c r="H229" s="159">
        <v>17</v>
      </c>
      <c r="I229" s="146">
        <v>10</v>
      </c>
      <c r="J229" s="160">
        <v>2020</v>
      </c>
      <c r="K229" s="160" t="s">
        <v>37</v>
      </c>
      <c r="L229" s="160" t="s">
        <v>38</v>
      </c>
      <c r="M229" s="160" t="s">
        <v>38</v>
      </c>
      <c r="N229" s="160" t="s">
        <v>38</v>
      </c>
      <c r="O229" s="160" t="s">
        <v>39</v>
      </c>
      <c r="P229" s="161" t="s">
        <v>38</v>
      </c>
      <c r="Q229" s="160" t="s">
        <v>38</v>
      </c>
      <c r="R229" s="160" t="s">
        <v>38</v>
      </c>
      <c r="S229" s="160" t="s">
        <v>40</v>
      </c>
      <c r="T229" s="146">
        <v>30</v>
      </c>
      <c r="U229" s="146">
        <v>9</v>
      </c>
      <c r="V229" s="160">
        <v>2021</v>
      </c>
      <c r="W229" s="147" t="s">
        <v>441</v>
      </c>
      <c r="X229" s="147" t="s">
        <v>42</v>
      </c>
      <c r="Y229" s="170" t="s">
        <v>441</v>
      </c>
      <c r="Z229" s="147" t="s">
        <v>42</v>
      </c>
      <c r="AA229" s="156" t="s">
        <v>40</v>
      </c>
      <c r="AB229" s="23"/>
      <c r="AC229" s="23"/>
      <c r="AD229" s="23"/>
      <c r="AE229" s="23"/>
    </row>
    <row r="230" spans="2:31" ht="15.6" hidden="1" customHeight="1">
      <c r="B230" s="27" t="e">
        <f>IF(#REF!=#REF!,B229,B229+1)</f>
        <v>#REF!</v>
      </c>
      <c r="C230" s="159" t="s">
        <v>33</v>
      </c>
      <c r="D230" s="146" t="s">
        <v>34</v>
      </c>
      <c r="E230" s="146" t="s">
        <v>442</v>
      </c>
      <c r="F230" s="146" t="s">
        <v>36</v>
      </c>
      <c r="G230" s="146"/>
      <c r="H230" s="159">
        <v>17</v>
      </c>
      <c r="I230" s="146">
        <v>10</v>
      </c>
      <c r="J230" s="160">
        <v>2020</v>
      </c>
      <c r="K230" s="160" t="s">
        <v>52</v>
      </c>
      <c r="L230" s="160" t="s">
        <v>45</v>
      </c>
      <c r="M230" s="160" t="s">
        <v>45</v>
      </c>
      <c r="N230" s="160" t="s">
        <v>38</v>
      </c>
      <c r="O230" s="160" t="s">
        <v>39</v>
      </c>
      <c r="P230" s="161" t="s">
        <v>38</v>
      </c>
      <c r="Q230" s="160" t="s">
        <v>45</v>
      </c>
      <c r="R230" s="160" t="s">
        <v>45</v>
      </c>
      <c r="S230" s="160" t="s">
        <v>40</v>
      </c>
      <c r="T230" s="146">
        <v>29</v>
      </c>
      <c r="U230" s="146">
        <v>10</v>
      </c>
      <c r="V230" s="160">
        <v>2020</v>
      </c>
      <c r="W230" s="147" t="s">
        <v>443</v>
      </c>
      <c r="X230" s="147" t="s">
        <v>192</v>
      </c>
      <c r="Y230" s="170" t="s">
        <v>443</v>
      </c>
      <c r="Z230" s="147" t="s">
        <v>192</v>
      </c>
      <c r="AA230" s="156" t="s">
        <v>40</v>
      </c>
      <c r="AB230" s="23"/>
      <c r="AC230" s="23"/>
      <c r="AD230" s="23"/>
      <c r="AE230" s="23"/>
    </row>
    <row r="231" spans="2:31" ht="15.6" hidden="1" customHeight="1">
      <c r="B231" s="27" t="e">
        <f>IF(#REF!=#REF!,B230,B230+1)</f>
        <v>#REF!</v>
      </c>
      <c r="C231" s="159" t="s">
        <v>33</v>
      </c>
      <c r="D231" s="146" t="s">
        <v>34</v>
      </c>
      <c r="E231" s="146" t="s">
        <v>444</v>
      </c>
      <c r="F231" s="146" t="s">
        <v>36</v>
      </c>
      <c r="G231" s="146"/>
      <c r="H231" s="159">
        <v>18</v>
      </c>
      <c r="I231" s="146">
        <v>10</v>
      </c>
      <c r="J231" s="160">
        <v>2020</v>
      </c>
      <c r="K231" s="160" t="s">
        <v>52</v>
      </c>
      <c r="L231" s="160" t="s">
        <v>38</v>
      </c>
      <c r="M231" s="160" t="s">
        <v>45</v>
      </c>
      <c r="N231" s="160" t="s">
        <v>38</v>
      </c>
      <c r="O231" s="160" t="s">
        <v>39</v>
      </c>
      <c r="P231" s="161" t="s">
        <v>38</v>
      </c>
      <c r="Q231" s="160" t="s">
        <v>38</v>
      </c>
      <c r="R231" s="160" t="s">
        <v>45</v>
      </c>
      <c r="S231" s="160" t="s">
        <v>40</v>
      </c>
      <c r="T231" s="146">
        <v>28</v>
      </c>
      <c r="U231" s="146">
        <v>10</v>
      </c>
      <c r="V231" s="160">
        <v>2020</v>
      </c>
      <c r="W231" s="147" t="s">
        <v>445</v>
      </c>
      <c r="X231" s="147" t="s">
        <v>427</v>
      </c>
      <c r="Y231" s="170" t="s">
        <v>445</v>
      </c>
      <c r="Z231" s="147" t="s">
        <v>427</v>
      </c>
      <c r="AA231" s="156" t="s">
        <v>40</v>
      </c>
      <c r="AB231" s="23"/>
      <c r="AC231" s="23"/>
      <c r="AD231" s="23"/>
      <c r="AE231" s="23"/>
    </row>
    <row r="232" spans="2:31" ht="15.6" hidden="1" customHeight="1">
      <c r="B232" s="27" t="e">
        <f>IF(#REF!=#REF!,B231,B231+1)</f>
        <v>#REF!</v>
      </c>
      <c r="C232" s="159" t="s">
        <v>33</v>
      </c>
      <c r="D232" s="146" t="s">
        <v>48</v>
      </c>
      <c r="E232" s="146" t="s">
        <v>446</v>
      </c>
      <c r="F232" s="146" t="s">
        <v>36</v>
      </c>
      <c r="G232" s="146"/>
      <c r="H232" s="159">
        <v>20</v>
      </c>
      <c r="I232" s="146">
        <v>10</v>
      </c>
      <c r="J232" s="160">
        <v>2020</v>
      </c>
      <c r="K232" s="160" t="s">
        <v>52</v>
      </c>
      <c r="L232" s="160" t="s">
        <v>38</v>
      </c>
      <c r="M232" s="160" t="s">
        <v>38</v>
      </c>
      <c r="N232" s="160" t="s">
        <v>38</v>
      </c>
      <c r="O232" s="160" t="s">
        <v>39</v>
      </c>
      <c r="P232" s="161" t="s">
        <v>38</v>
      </c>
      <c r="Q232" s="160" t="s">
        <v>38</v>
      </c>
      <c r="R232" s="160" t="s">
        <v>38</v>
      </c>
      <c r="S232" s="160" t="s">
        <v>40</v>
      </c>
      <c r="T232" s="146">
        <v>1</v>
      </c>
      <c r="U232" s="146">
        <v>11</v>
      </c>
      <c r="V232" s="160">
        <v>2020</v>
      </c>
      <c r="W232" s="147" t="s">
        <v>447</v>
      </c>
      <c r="X232" s="147" t="s">
        <v>153</v>
      </c>
      <c r="Y232" s="170" t="s">
        <v>447</v>
      </c>
      <c r="Z232" s="147" t="s">
        <v>153</v>
      </c>
      <c r="AA232" s="156" t="s">
        <v>40</v>
      </c>
      <c r="AB232" s="23"/>
      <c r="AC232" s="23"/>
      <c r="AD232" s="23"/>
      <c r="AE232" s="23"/>
    </row>
    <row r="233" spans="2:31" ht="15.6" hidden="1" customHeight="1">
      <c r="B233" s="27" t="e">
        <f>IF(#REF!=#REF!,B232,B232+1)</f>
        <v>#REF!</v>
      </c>
      <c r="C233" s="159" t="s">
        <v>33</v>
      </c>
      <c r="D233" s="146" t="s">
        <v>34</v>
      </c>
      <c r="E233" s="146" t="s">
        <v>448</v>
      </c>
      <c r="F233" s="146" t="s">
        <v>36</v>
      </c>
      <c r="G233" s="146"/>
      <c r="H233" s="159">
        <v>21</v>
      </c>
      <c r="I233" s="146">
        <v>10</v>
      </c>
      <c r="J233" s="160">
        <v>2020</v>
      </c>
      <c r="K233" s="160" t="s">
        <v>52</v>
      </c>
      <c r="L233" s="160" t="s">
        <v>38</v>
      </c>
      <c r="M233" s="160" t="s">
        <v>38</v>
      </c>
      <c r="N233" s="160" t="s">
        <v>38</v>
      </c>
      <c r="O233" s="160" t="s">
        <v>39</v>
      </c>
      <c r="P233" s="161" t="s">
        <v>38</v>
      </c>
      <c r="Q233" s="160" t="s">
        <v>38</v>
      </c>
      <c r="R233" s="160" t="s">
        <v>45</v>
      </c>
      <c r="S233" s="160" t="s">
        <v>40</v>
      </c>
      <c r="T233" s="146">
        <v>2</v>
      </c>
      <c r="U233" s="146">
        <v>11</v>
      </c>
      <c r="V233" s="160">
        <v>2020</v>
      </c>
      <c r="W233" s="147" t="s">
        <v>449</v>
      </c>
      <c r="X233" s="147" t="s">
        <v>126</v>
      </c>
      <c r="Y233" s="170" t="s">
        <v>449</v>
      </c>
      <c r="Z233" s="147" t="s">
        <v>126</v>
      </c>
      <c r="AA233" s="156" t="s">
        <v>40</v>
      </c>
      <c r="AB233" s="23"/>
      <c r="AC233" s="23"/>
      <c r="AD233" s="23"/>
      <c r="AE233" s="23"/>
    </row>
    <row r="234" spans="2:31" ht="15.6" hidden="1" customHeight="1">
      <c r="B234" s="27" t="e">
        <f>IF(#REF!=#REF!,B233,B233+1)</f>
        <v>#REF!</v>
      </c>
      <c r="C234" s="159" t="s">
        <v>33</v>
      </c>
      <c r="D234" s="146" t="s">
        <v>34</v>
      </c>
      <c r="E234" s="146" t="s">
        <v>450</v>
      </c>
      <c r="F234" s="146" t="s">
        <v>125</v>
      </c>
      <c r="G234" s="146"/>
      <c r="H234" s="159">
        <v>27</v>
      </c>
      <c r="I234" s="146">
        <v>10</v>
      </c>
      <c r="J234" s="160">
        <v>2020</v>
      </c>
      <c r="K234" s="160" t="s">
        <v>52</v>
      </c>
      <c r="L234" s="160" t="s">
        <v>38</v>
      </c>
      <c r="M234" s="160" t="s">
        <v>38</v>
      </c>
      <c r="N234" s="160" t="s">
        <v>38</v>
      </c>
      <c r="O234" s="160" t="s">
        <v>39</v>
      </c>
      <c r="P234" s="161" t="s">
        <v>38</v>
      </c>
      <c r="Q234" s="160" t="s">
        <v>45</v>
      </c>
      <c r="R234" s="160" t="s">
        <v>45</v>
      </c>
      <c r="S234" s="160" t="s">
        <v>40</v>
      </c>
      <c r="T234" s="146">
        <v>10</v>
      </c>
      <c r="U234" s="146">
        <v>11</v>
      </c>
      <c r="V234" s="160">
        <v>2020</v>
      </c>
      <c r="W234" s="147" t="s">
        <v>451</v>
      </c>
      <c r="X234" s="147" t="s">
        <v>126</v>
      </c>
      <c r="Y234" s="170" t="s">
        <v>451</v>
      </c>
      <c r="Z234" s="147" t="s">
        <v>126</v>
      </c>
      <c r="AA234" s="156" t="s">
        <v>40</v>
      </c>
      <c r="AB234" s="23"/>
      <c r="AC234" s="23"/>
      <c r="AD234" s="23"/>
      <c r="AE234" s="23"/>
    </row>
    <row r="235" spans="2:31" ht="15.6" hidden="1" customHeight="1">
      <c r="B235" s="27" t="e">
        <f>IF(#REF!=#REF!,B234,B234+1)</f>
        <v>#REF!</v>
      </c>
      <c r="C235" s="159" t="s">
        <v>33</v>
      </c>
      <c r="D235" s="146" t="s">
        <v>34</v>
      </c>
      <c r="E235" s="146" t="s">
        <v>452</v>
      </c>
      <c r="F235" s="146" t="s">
        <v>36</v>
      </c>
      <c r="G235" s="146"/>
      <c r="H235" s="159">
        <v>29</v>
      </c>
      <c r="I235" s="146">
        <v>10</v>
      </c>
      <c r="J235" s="160">
        <v>2020</v>
      </c>
      <c r="K235" s="160" t="s">
        <v>52</v>
      </c>
      <c r="L235" s="160" t="s">
        <v>38</v>
      </c>
      <c r="M235" s="160" t="s">
        <v>38</v>
      </c>
      <c r="N235" s="160" t="s">
        <v>38</v>
      </c>
      <c r="O235" s="160" t="s">
        <v>39</v>
      </c>
      <c r="P235" s="161" t="s">
        <v>38</v>
      </c>
      <c r="Q235" s="160" t="s">
        <v>45</v>
      </c>
      <c r="R235" s="160" t="s">
        <v>45</v>
      </c>
      <c r="S235" s="160" t="s">
        <v>40</v>
      </c>
      <c r="T235" s="146">
        <v>12</v>
      </c>
      <c r="U235" s="146">
        <v>11</v>
      </c>
      <c r="V235" s="160">
        <v>2020</v>
      </c>
      <c r="W235" s="147" t="s">
        <v>453</v>
      </c>
      <c r="X235" s="147" t="s">
        <v>126</v>
      </c>
      <c r="Y235" s="170" t="s">
        <v>453</v>
      </c>
      <c r="Z235" s="147" t="s">
        <v>126</v>
      </c>
      <c r="AA235" s="156" t="s">
        <v>40</v>
      </c>
      <c r="AB235" s="23"/>
      <c r="AC235" s="23"/>
      <c r="AD235" s="23"/>
      <c r="AE235" s="23"/>
    </row>
    <row r="236" spans="2:31" ht="15.6" hidden="1" customHeight="1">
      <c r="B236" s="27" t="e">
        <f>IF(#REF!=#REF!,B235,B235+1)</f>
        <v>#REF!</v>
      </c>
      <c r="C236" s="159" t="s">
        <v>33</v>
      </c>
      <c r="D236" s="146" t="s">
        <v>48</v>
      </c>
      <c r="E236" s="146" t="s">
        <v>454</v>
      </c>
      <c r="F236" s="146" t="s">
        <v>157</v>
      </c>
      <c r="G236" s="146"/>
      <c r="H236" s="159">
        <v>30</v>
      </c>
      <c r="I236" s="146">
        <v>10</v>
      </c>
      <c r="J236" s="160">
        <v>2020</v>
      </c>
      <c r="K236" s="160" t="s">
        <v>52</v>
      </c>
      <c r="L236" s="160" t="s">
        <v>38</v>
      </c>
      <c r="M236" s="160" t="s">
        <v>38</v>
      </c>
      <c r="N236" s="160" t="s">
        <v>38</v>
      </c>
      <c r="O236" s="160" t="s">
        <v>39</v>
      </c>
      <c r="P236" s="161" t="s">
        <v>38</v>
      </c>
      <c r="Q236" s="160" t="s">
        <v>38</v>
      </c>
      <c r="R236" s="160" t="s">
        <v>45</v>
      </c>
      <c r="S236" s="160" t="s">
        <v>40</v>
      </c>
      <c r="T236" s="146">
        <v>5</v>
      </c>
      <c r="U236" s="146">
        <v>11</v>
      </c>
      <c r="V236" s="160">
        <v>2020</v>
      </c>
      <c r="W236" s="147" t="s">
        <v>455</v>
      </c>
      <c r="X236" s="147" t="s">
        <v>244</v>
      </c>
      <c r="Y236" s="170" t="s">
        <v>455</v>
      </c>
      <c r="Z236" s="147" t="s">
        <v>244</v>
      </c>
      <c r="AA236" s="156" t="s">
        <v>40</v>
      </c>
      <c r="AB236" s="23"/>
      <c r="AC236" s="23"/>
      <c r="AD236" s="23"/>
      <c r="AE236" s="23"/>
    </row>
    <row r="237" spans="2:31" ht="15.6" hidden="1" customHeight="1">
      <c r="B237" s="27" t="e">
        <f>IF(#REF!=#REF!,B236,B236+1)</f>
        <v>#REF!</v>
      </c>
      <c r="C237" s="159" t="s">
        <v>33</v>
      </c>
      <c r="D237" s="146" t="s">
        <v>48</v>
      </c>
      <c r="E237" s="146" t="s">
        <v>456</v>
      </c>
      <c r="F237" s="146" t="s">
        <v>157</v>
      </c>
      <c r="G237" s="146"/>
      <c r="H237" s="159">
        <v>30</v>
      </c>
      <c r="I237" s="146">
        <v>10</v>
      </c>
      <c r="J237" s="160">
        <v>2020</v>
      </c>
      <c r="K237" s="160" t="s">
        <v>52</v>
      </c>
      <c r="L237" s="160" t="s">
        <v>38</v>
      </c>
      <c r="M237" s="160" t="s">
        <v>38</v>
      </c>
      <c r="N237" s="160" t="s">
        <v>45</v>
      </c>
      <c r="O237" s="160" t="s">
        <v>39</v>
      </c>
      <c r="P237" s="161" t="s">
        <v>38</v>
      </c>
      <c r="Q237" s="160" t="s">
        <v>38</v>
      </c>
      <c r="R237" s="160" t="s">
        <v>45</v>
      </c>
      <c r="S237" s="160" t="s">
        <v>40</v>
      </c>
      <c r="T237" s="146">
        <v>5</v>
      </c>
      <c r="U237" s="146">
        <v>11</v>
      </c>
      <c r="V237" s="160">
        <v>2020</v>
      </c>
      <c r="W237" s="147" t="s">
        <v>457</v>
      </c>
      <c r="X237" s="147" t="s">
        <v>244</v>
      </c>
      <c r="Y237" s="170" t="s">
        <v>457</v>
      </c>
      <c r="Z237" s="147" t="s">
        <v>244</v>
      </c>
      <c r="AA237" s="156" t="s">
        <v>40</v>
      </c>
      <c r="AB237" s="23"/>
      <c r="AC237" s="23"/>
      <c r="AD237" s="23"/>
      <c r="AE237" s="23"/>
    </row>
    <row r="238" spans="2:31" ht="15.6" hidden="1" customHeight="1">
      <c r="B238" s="27" t="e">
        <f>IF(#REF!=#REF!,B237,B237+1)</f>
        <v>#REF!</v>
      </c>
      <c r="C238" s="159" t="s">
        <v>33</v>
      </c>
      <c r="D238" s="146" t="s">
        <v>48</v>
      </c>
      <c r="E238" s="164" t="s">
        <v>458</v>
      </c>
      <c r="F238" s="159" t="s">
        <v>157</v>
      </c>
      <c r="G238" s="146"/>
      <c r="H238" s="159">
        <v>30</v>
      </c>
      <c r="I238" s="146">
        <v>10</v>
      </c>
      <c r="J238" s="160">
        <v>2020</v>
      </c>
      <c r="K238" s="160" t="s">
        <v>52</v>
      </c>
      <c r="L238" s="160" t="s">
        <v>38</v>
      </c>
      <c r="M238" s="160" t="s">
        <v>38</v>
      </c>
      <c r="N238" s="160" t="s">
        <v>38</v>
      </c>
      <c r="O238" s="160" t="s">
        <v>39</v>
      </c>
      <c r="P238" s="161" t="s">
        <v>38</v>
      </c>
      <c r="Q238" s="160" t="s">
        <v>38</v>
      </c>
      <c r="R238" s="160" t="s">
        <v>45</v>
      </c>
      <c r="S238" s="160" t="s">
        <v>40</v>
      </c>
      <c r="T238" s="146">
        <v>2</v>
      </c>
      <c r="U238" s="146">
        <v>11</v>
      </c>
      <c r="V238" s="160">
        <v>2020</v>
      </c>
      <c r="W238" s="147" t="s">
        <v>459</v>
      </c>
      <c r="X238" s="147" t="s">
        <v>244</v>
      </c>
      <c r="Y238" s="170" t="s">
        <v>459</v>
      </c>
      <c r="Z238" s="147" t="s">
        <v>244</v>
      </c>
      <c r="AA238" s="156" t="s">
        <v>40</v>
      </c>
      <c r="AB238" s="23"/>
      <c r="AC238" s="23"/>
      <c r="AD238" s="23"/>
      <c r="AE238" s="23"/>
    </row>
    <row r="239" spans="2:31" ht="15.6" hidden="1" customHeight="1">
      <c r="B239" s="27" t="e">
        <f>IF(#REF!=#REF!,B238,B238+1)</f>
        <v>#REF!</v>
      </c>
      <c r="C239" s="159" t="s">
        <v>33</v>
      </c>
      <c r="D239" s="146" t="s">
        <v>34</v>
      </c>
      <c r="E239" s="144" t="s">
        <v>460</v>
      </c>
      <c r="F239" s="146" t="s">
        <v>157</v>
      </c>
      <c r="G239" s="146"/>
      <c r="H239" s="159">
        <v>30</v>
      </c>
      <c r="I239" s="146">
        <v>10</v>
      </c>
      <c r="J239" s="160">
        <v>2020</v>
      </c>
      <c r="K239" s="160" t="s">
        <v>52</v>
      </c>
      <c r="L239" s="160" t="s">
        <v>38</v>
      </c>
      <c r="M239" s="160" t="s">
        <v>38</v>
      </c>
      <c r="N239" s="160" t="s">
        <v>38</v>
      </c>
      <c r="O239" s="160" t="s">
        <v>39</v>
      </c>
      <c r="P239" s="161" t="s">
        <v>38</v>
      </c>
      <c r="Q239" s="160" t="s">
        <v>38</v>
      </c>
      <c r="R239" s="160" t="s">
        <v>45</v>
      </c>
      <c r="S239" s="160" t="s">
        <v>40</v>
      </c>
      <c r="T239" s="146">
        <v>6</v>
      </c>
      <c r="U239" s="146">
        <v>11</v>
      </c>
      <c r="V239" s="160">
        <v>2020</v>
      </c>
      <c r="W239" s="147" t="s">
        <v>461</v>
      </c>
      <c r="X239" s="147" t="s">
        <v>159</v>
      </c>
      <c r="Y239" s="170" t="s">
        <v>461</v>
      </c>
      <c r="Z239" s="147" t="s">
        <v>159</v>
      </c>
      <c r="AA239" s="156" t="s">
        <v>40</v>
      </c>
      <c r="AB239" s="23"/>
      <c r="AC239" s="23"/>
      <c r="AD239" s="23"/>
      <c r="AE239" s="23"/>
    </row>
    <row r="240" spans="2:31" ht="15.6" hidden="1" customHeight="1">
      <c r="B240" s="27" t="e">
        <f>IF(#REF!=#REF!,B239,B239+1)</f>
        <v>#REF!</v>
      </c>
      <c r="C240" s="159" t="s">
        <v>33</v>
      </c>
      <c r="D240" s="146" t="s">
        <v>34</v>
      </c>
      <c r="E240" s="146" t="s">
        <v>462</v>
      </c>
      <c r="F240" s="146" t="s">
        <v>125</v>
      </c>
      <c r="G240" s="146"/>
      <c r="H240" s="159">
        <v>31</v>
      </c>
      <c r="I240" s="146">
        <v>10</v>
      </c>
      <c r="J240" s="160">
        <v>2020</v>
      </c>
      <c r="K240" s="160" t="s">
        <v>52</v>
      </c>
      <c r="L240" s="160" t="s">
        <v>38</v>
      </c>
      <c r="M240" s="160" t="s">
        <v>38</v>
      </c>
      <c r="N240" s="160" t="s">
        <v>38</v>
      </c>
      <c r="O240" s="160" t="s">
        <v>39</v>
      </c>
      <c r="P240" s="161" t="s">
        <v>38</v>
      </c>
      <c r="Q240" s="160" t="s">
        <v>38</v>
      </c>
      <c r="R240" s="160" t="s">
        <v>38</v>
      </c>
      <c r="S240" s="160" t="s">
        <v>40</v>
      </c>
      <c r="T240" s="146">
        <v>6</v>
      </c>
      <c r="U240" s="146">
        <v>11</v>
      </c>
      <c r="V240" s="160">
        <v>2020</v>
      </c>
      <c r="W240" s="147" t="s">
        <v>463</v>
      </c>
      <c r="X240" s="147" t="s">
        <v>126</v>
      </c>
      <c r="Y240" s="170" t="s">
        <v>463</v>
      </c>
      <c r="Z240" s="147" t="s">
        <v>126</v>
      </c>
      <c r="AA240" s="156" t="s">
        <v>40</v>
      </c>
      <c r="AB240" s="23"/>
      <c r="AC240" s="23"/>
      <c r="AD240" s="23"/>
      <c r="AE240" s="23"/>
    </row>
    <row r="241" spans="1:31" ht="15.6" hidden="1" customHeight="1">
      <c r="B241" s="27" t="e">
        <f>IF(#REF!=#REF!,B240,B240+1)</f>
        <v>#REF!</v>
      </c>
      <c r="C241" s="159" t="s">
        <v>33</v>
      </c>
      <c r="D241" s="146" t="s">
        <v>34</v>
      </c>
      <c r="E241" s="146" t="s">
        <v>464</v>
      </c>
      <c r="F241" s="146" t="s">
        <v>36</v>
      </c>
      <c r="G241" s="146"/>
      <c r="H241" s="159">
        <v>1</v>
      </c>
      <c r="I241" s="146">
        <v>11</v>
      </c>
      <c r="J241" s="160">
        <v>2020</v>
      </c>
      <c r="K241" s="160" t="s">
        <v>52</v>
      </c>
      <c r="L241" s="160" t="s">
        <v>38</v>
      </c>
      <c r="M241" s="160" t="s">
        <v>45</v>
      </c>
      <c r="N241" s="160" t="s">
        <v>38</v>
      </c>
      <c r="O241" s="160" t="s">
        <v>39</v>
      </c>
      <c r="P241" s="161" t="s">
        <v>38</v>
      </c>
      <c r="Q241" s="160" t="s">
        <v>45</v>
      </c>
      <c r="R241" s="160" t="s">
        <v>45</v>
      </c>
      <c r="S241" s="160" t="s">
        <v>40</v>
      </c>
      <c r="T241" s="146">
        <v>1</v>
      </c>
      <c r="U241" s="146">
        <v>12</v>
      </c>
      <c r="V241" s="160">
        <v>2020</v>
      </c>
      <c r="W241" s="147" t="s">
        <v>465</v>
      </c>
      <c r="X241" s="147" t="s">
        <v>126</v>
      </c>
      <c r="Y241" s="170" t="s">
        <v>465</v>
      </c>
      <c r="Z241" s="147" t="s">
        <v>126</v>
      </c>
      <c r="AA241" s="156" t="s">
        <v>40</v>
      </c>
      <c r="AB241" s="23"/>
      <c r="AC241" s="23"/>
      <c r="AD241" s="23"/>
      <c r="AE241" s="23"/>
    </row>
    <row r="242" spans="1:31" ht="15.6" hidden="1" customHeight="1">
      <c r="B242" s="27" t="e">
        <f>IF(#REF!=#REF!,B241,B241+1)</f>
        <v>#REF!</v>
      </c>
      <c r="C242" s="159" t="s">
        <v>33</v>
      </c>
      <c r="D242" s="146" t="s">
        <v>34</v>
      </c>
      <c r="E242" s="146" t="s">
        <v>466</v>
      </c>
      <c r="F242" s="146" t="s">
        <v>157</v>
      </c>
      <c r="G242" s="146"/>
      <c r="H242" s="159">
        <v>1</v>
      </c>
      <c r="I242" s="146">
        <v>11</v>
      </c>
      <c r="J242" s="160">
        <v>2020</v>
      </c>
      <c r="K242" s="160" t="s">
        <v>52</v>
      </c>
      <c r="L242" s="160" t="s">
        <v>38</v>
      </c>
      <c r="M242" s="160" t="s">
        <v>38</v>
      </c>
      <c r="N242" s="160" t="s">
        <v>38</v>
      </c>
      <c r="O242" s="160" t="s">
        <v>39</v>
      </c>
      <c r="P242" s="161" t="s">
        <v>38</v>
      </c>
      <c r="Q242" s="160" t="s">
        <v>45</v>
      </c>
      <c r="R242" s="160" t="s">
        <v>45</v>
      </c>
      <c r="S242" s="160" t="s">
        <v>40</v>
      </c>
      <c r="T242" s="146">
        <v>15</v>
      </c>
      <c r="U242" s="146">
        <v>11</v>
      </c>
      <c r="V242" s="160">
        <v>2020</v>
      </c>
      <c r="W242" s="147" t="s">
        <v>467</v>
      </c>
      <c r="X242" s="147" t="s">
        <v>159</v>
      </c>
      <c r="Y242" s="170" t="s">
        <v>467</v>
      </c>
      <c r="Z242" s="147" t="s">
        <v>159</v>
      </c>
      <c r="AA242" s="156" t="s">
        <v>40</v>
      </c>
      <c r="AB242" s="23"/>
      <c r="AC242" s="23"/>
      <c r="AD242" s="23"/>
      <c r="AE242" s="23"/>
    </row>
    <row r="243" spans="1:31" ht="15.6" hidden="1" customHeight="1">
      <c r="B243" s="27" t="e">
        <f>IF(#REF!=#REF!,B242,B242+1)</f>
        <v>#REF!</v>
      </c>
      <c r="C243" s="159" t="s">
        <v>33</v>
      </c>
      <c r="D243" s="146" t="s">
        <v>34</v>
      </c>
      <c r="E243" s="146" t="s">
        <v>468</v>
      </c>
      <c r="F243" s="146" t="s">
        <v>36</v>
      </c>
      <c r="G243" s="146"/>
      <c r="H243" s="159">
        <v>2</v>
      </c>
      <c r="I243" s="146">
        <v>11</v>
      </c>
      <c r="J243" s="160">
        <v>2020</v>
      </c>
      <c r="K243" s="160" t="s">
        <v>44</v>
      </c>
      <c r="L243" s="160" t="s">
        <v>38</v>
      </c>
      <c r="M243" s="160" t="s">
        <v>38</v>
      </c>
      <c r="N243" s="160" t="s">
        <v>45</v>
      </c>
      <c r="O243" s="160" t="s">
        <v>39</v>
      </c>
      <c r="P243" s="161" t="s">
        <v>38</v>
      </c>
      <c r="Q243" s="160" t="s">
        <v>45</v>
      </c>
      <c r="R243" s="160" t="s">
        <v>45</v>
      </c>
      <c r="S243" s="160" t="s">
        <v>40</v>
      </c>
      <c r="T243" s="146">
        <v>14</v>
      </c>
      <c r="U243" s="146">
        <v>11</v>
      </c>
      <c r="V243" s="160">
        <v>2020</v>
      </c>
      <c r="W243" s="147" t="s">
        <v>469</v>
      </c>
      <c r="X243" s="147" t="s">
        <v>192</v>
      </c>
      <c r="Y243" s="170" t="s">
        <v>469</v>
      </c>
      <c r="Z243" s="147" t="s">
        <v>192</v>
      </c>
      <c r="AA243" s="156" t="s">
        <v>40</v>
      </c>
      <c r="AB243" s="23"/>
      <c r="AC243" s="23"/>
      <c r="AD243" s="23"/>
      <c r="AE243" s="23"/>
    </row>
    <row r="244" spans="1:31" ht="15.6" hidden="1" customHeight="1">
      <c r="B244" s="27" t="e">
        <f>IF(#REF!=#REF!,B243,B243+1)</f>
        <v>#REF!</v>
      </c>
      <c r="C244" s="159" t="s">
        <v>33</v>
      </c>
      <c r="D244" s="146" t="s">
        <v>34</v>
      </c>
      <c r="E244" s="146" t="s">
        <v>470</v>
      </c>
      <c r="F244" s="146" t="s">
        <v>36</v>
      </c>
      <c r="G244" s="146"/>
      <c r="H244" s="159">
        <v>2</v>
      </c>
      <c r="I244" s="146">
        <v>11</v>
      </c>
      <c r="J244" s="160">
        <v>2020</v>
      </c>
      <c r="K244" s="160" t="s">
        <v>44</v>
      </c>
      <c r="L244" s="160" t="s">
        <v>45</v>
      </c>
      <c r="M244" s="160" t="s">
        <v>45</v>
      </c>
      <c r="N244" s="160" t="s">
        <v>38</v>
      </c>
      <c r="O244" s="160" t="s">
        <v>39</v>
      </c>
      <c r="P244" s="161" t="s">
        <v>38</v>
      </c>
      <c r="Q244" s="160" t="s">
        <v>38</v>
      </c>
      <c r="R244" s="160" t="s">
        <v>45</v>
      </c>
      <c r="S244" s="160" t="s">
        <v>40</v>
      </c>
      <c r="T244" s="146">
        <v>19</v>
      </c>
      <c r="U244" s="146">
        <v>11</v>
      </c>
      <c r="V244" s="160">
        <v>2020</v>
      </c>
      <c r="W244" s="147" t="s">
        <v>471</v>
      </c>
      <c r="X244" s="147" t="s">
        <v>192</v>
      </c>
      <c r="Y244" s="170" t="s">
        <v>472</v>
      </c>
      <c r="Z244" s="147" t="s">
        <v>192</v>
      </c>
      <c r="AA244" s="156" t="s">
        <v>40</v>
      </c>
      <c r="AB244" s="23"/>
      <c r="AC244" s="23"/>
      <c r="AD244" s="23"/>
      <c r="AE244" s="23"/>
    </row>
    <row r="245" spans="1:31" ht="15.6" hidden="1" customHeight="1">
      <c r="B245" s="27" t="e">
        <f>IF(#REF!=#REF!,B244,B244+1)</f>
        <v>#REF!</v>
      </c>
      <c r="C245" s="159" t="s">
        <v>33</v>
      </c>
      <c r="D245" s="146" t="s">
        <v>34</v>
      </c>
      <c r="E245" s="146" t="s">
        <v>473</v>
      </c>
      <c r="F245" s="146" t="s">
        <v>36</v>
      </c>
      <c r="G245" s="146"/>
      <c r="H245" s="159">
        <v>3</v>
      </c>
      <c r="I245" s="146">
        <v>11</v>
      </c>
      <c r="J245" s="160">
        <v>2020</v>
      </c>
      <c r="K245" s="160" t="s">
        <v>52</v>
      </c>
      <c r="L245" s="160" t="s">
        <v>45</v>
      </c>
      <c r="M245" s="160" t="s">
        <v>38</v>
      </c>
      <c r="N245" s="160" t="s">
        <v>38</v>
      </c>
      <c r="O245" s="160" t="s">
        <v>39</v>
      </c>
      <c r="P245" s="161" t="s">
        <v>38</v>
      </c>
      <c r="Q245" s="160" t="s">
        <v>38</v>
      </c>
      <c r="R245" s="160" t="s">
        <v>45</v>
      </c>
      <c r="S245" s="160" t="s">
        <v>40</v>
      </c>
      <c r="T245" s="146">
        <v>16</v>
      </c>
      <c r="U245" s="146">
        <v>11</v>
      </c>
      <c r="V245" s="160">
        <v>2020</v>
      </c>
      <c r="W245" s="147" t="s">
        <v>474</v>
      </c>
      <c r="X245" s="147" t="s">
        <v>192</v>
      </c>
      <c r="Y245" s="170" t="s">
        <v>474</v>
      </c>
      <c r="Z245" s="147" t="s">
        <v>192</v>
      </c>
      <c r="AA245" s="156" t="s">
        <v>40</v>
      </c>
      <c r="AB245" s="23"/>
      <c r="AC245" s="23"/>
      <c r="AD245" s="23"/>
      <c r="AE245" s="23"/>
    </row>
    <row r="246" spans="1:31" ht="15.6" hidden="1" customHeight="1">
      <c r="B246" s="27" t="e">
        <f>IF(#REF!=#REF!,B245,B245+1)</f>
        <v>#REF!</v>
      </c>
      <c r="C246" s="159" t="s">
        <v>33</v>
      </c>
      <c r="D246" s="146" t="s">
        <v>34</v>
      </c>
      <c r="E246" s="146" t="s">
        <v>475</v>
      </c>
      <c r="F246" s="146" t="s">
        <v>36</v>
      </c>
      <c r="G246" s="146"/>
      <c r="H246" s="159">
        <v>5</v>
      </c>
      <c r="I246" s="146">
        <v>11</v>
      </c>
      <c r="J246" s="160">
        <v>2020</v>
      </c>
      <c r="K246" s="160" t="s">
        <v>44</v>
      </c>
      <c r="L246" s="160" t="s">
        <v>45</v>
      </c>
      <c r="M246" s="160" t="s">
        <v>38</v>
      </c>
      <c r="N246" s="160" t="s">
        <v>38</v>
      </c>
      <c r="O246" s="160" t="s">
        <v>39</v>
      </c>
      <c r="P246" s="161" t="s">
        <v>38</v>
      </c>
      <c r="Q246" s="160" t="s">
        <v>45</v>
      </c>
      <c r="R246" s="160" t="s">
        <v>45</v>
      </c>
      <c r="S246" s="160" t="s">
        <v>40</v>
      </c>
      <c r="T246" s="146">
        <v>19</v>
      </c>
      <c r="U246" s="146">
        <v>11</v>
      </c>
      <c r="V246" s="160">
        <v>2020</v>
      </c>
      <c r="W246" s="147" t="s">
        <v>476</v>
      </c>
      <c r="X246" s="147" t="s">
        <v>126</v>
      </c>
      <c r="Y246" s="170" t="s">
        <v>476</v>
      </c>
      <c r="Z246" s="147" t="s">
        <v>126</v>
      </c>
      <c r="AA246" s="156" t="s">
        <v>40</v>
      </c>
      <c r="AB246" s="23"/>
      <c r="AC246" s="23"/>
      <c r="AD246" s="23"/>
      <c r="AE246" s="23"/>
    </row>
    <row r="247" spans="1:31" ht="15.6" hidden="1" customHeight="1">
      <c r="B247" s="27" t="e">
        <f>IF(#REF!=#REF!,B246,B246+1)</f>
        <v>#REF!</v>
      </c>
      <c r="C247" s="159" t="s">
        <v>33</v>
      </c>
      <c r="D247" s="146" t="s">
        <v>48</v>
      </c>
      <c r="E247" s="146" t="s">
        <v>477</v>
      </c>
      <c r="F247" s="146" t="s">
        <v>36</v>
      </c>
      <c r="G247" s="146"/>
      <c r="H247" s="159">
        <v>6</v>
      </c>
      <c r="I247" s="146">
        <v>11</v>
      </c>
      <c r="J247" s="160">
        <v>2020</v>
      </c>
      <c r="K247" s="160" t="s">
        <v>44</v>
      </c>
      <c r="L247" s="160" t="s">
        <v>45</v>
      </c>
      <c r="M247" s="160" t="s">
        <v>38</v>
      </c>
      <c r="N247" s="160" t="s">
        <v>45</v>
      </c>
      <c r="O247" s="160" t="s">
        <v>39</v>
      </c>
      <c r="P247" s="161" t="s">
        <v>38</v>
      </c>
      <c r="Q247" s="160" t="s">
        <v>45</v>
      </c>
      <c r="R247" s="160" t="s">
        <v>45</v>
      </c>
      <c r="S247" s="160">
        <v>1</v>
      </c>
      <c r="T247" s="146">
        <v>1</v>
      </c>
      <c r="U247" s="146">
        <v>12</v>
      </c>
      <c r="V247" s="160">
        <v>2020</v>
      </c>
      <c r="W247" s="147" t="s">
        <v>478</v>
      </c>
      <c r="X247" s="147" t="s">
        <v>153</v>
      </c>
      <c r="Y247" s="170" t="s">
        <v>478</v>
      </c>
      <c r="Z247" s="147" t="s">
        <v>153</v>
      </c>
      <c r="AA247" s="156" t="s">
        <v>40</v>
      </c>
      <c r="AB247" s="23"/>
      <c r="AC247" s="23"/>
      <c r="AD247" s="23"/>
      <c r="AE247" s="23"/>
    </row>
    <row r="248" spans="1:31" ht="15.6" hidden="1" customHeight="1">
      <c r="A248" s="40"/>
      <c r="B248" s="27" t="e">
        <f>IF(#REF!=#REF!,B247,B247+1)</f>
        <v>#REF!</v>
      </c>
      <c r="C248" s="159" t="s">
        <v>33</v>
      </c>
      <c r="D248" s="146" t="s">
        <v>34</v>
      </c>
      <c r="E248" s="146" t="s">
        <v>479</v>
      </c>
      <c r="F248" s="146" t="s">
        <v>36</v>
      </c>
      <c r="G248" s="146"/>
      <c r="H248" s="159">
        <v>7</v>
      </c>
      <c r="I248" s="146">
        <v>11</v>
      </c>
      <c r="J248" s="160">
        <v>2020</v>
      </c>
      <c r="K248" s="160" t="s">
        <v>128</v>
      </c>
      <c r="L248" s="160" t="s">
        <v>38</v>
      </c>
      <c r="M248" s="160" t="s">
        <v>38</v>
      </c>
      <c r="N248" s="160" t="s">
        <v>38</v>
      </c>
      <c r="O248" s="160" t="s">
        <v>39</v>
      </c>
      <c r="P248" s="161" t="s">
        <v>38</v>
      </c>
      <c r="Q248" s="160" t="s">
        <v>38</v>
      </c>
      <c r="R248" s="160" t="s">
        <v>45</v>
      </c>
      <c r="S248" s="160" t="s">
        <v>40</v>
      </c>
      <c r="T248" s="146">
        <v>19</v>
      </c>
      <c r="U248" s="146">
        <v>11</v>
      </c>
      <c r="V248" s="160">
        <v>2020</v>
      </c>
      <c r="W248" s="147" t="s">
        <v>480</v>
      </c>
      <c r="X248" s="147" t="s">
        <v>192</v>
      </c>
      <c r="Y248" s="170" t="s">
        <v>480</v>
      </c>
      <c r="Z248" s="147" t="s">
        <v>192</v>
      </c>
      <c r="AA248" s="156" t="s">
        <v>40</v>
      </c>
      <c r="AB248" s="23"/>
      <c r="AC248" s="23"/>
      <c r="AD248" s="23"/>
      <c r="AE248" s="23"/>
    </row>
    <row r="249" spans="1:31" ht="15.6" hidden="1" customHeight="1">
      <c r="B249" s="27" t="e">
        <f>IF(#REF!=#REF!,B248,B248+1)</f>
        <v>#REF!</v>
      </c>
      <c r="C249" s="159" t="s">
        <v>33</v>
      </c>
      <c r="D249" s="146" t="s">
        <v>34</v>
      </c>
      <c r="E249" s="146" t="s">
        <v>481</v>
      </c>
      <c r="F249" s="146" t="s">
        <v>36</v>
      </c>
      <c r="G249" s="146"/>
      <c r="H249" s="159">
        <v>8</v>
      </c>
      <c r="I249" s="146">
        <v>11</v>
      </c>
      <c r="J249" s="160">
        <v>2020</v>
      </c>
      <c r="K249" s="160" t="s">
        <v>44</v>
      </c>
      <c r="L249" s="160" t="s">
        <v>38</v>
      </c>
      <c r="M249" s="160" t="s">
        <v>38</v>
      </c>
      <c r="N249" s="160" t="s">
        <v>45</v>
      </c>
      <c r="O249" s="160" t="s">
        <v>39</v>
      </c>
      <c r="P249" s="161" t="s">
        <v>38</v>
      </c>
      <c r="Q249" s="160" t="s">
        <v>45</v>
      </c>
      <c r="R249" s="160" t="s">
        <v>45</v>
      </c>
      <c r="S249" s="160" t="s">
        <v>40</v>
      </c>
      <c r="T249" s="146">
        <v>4</v>
      </c>
      <c r="U249" s="146">
        <v>12</v>
      </c>
      <c r="V249" s="160">
        <v>2020</v>
      </c>
      <c r="W249" s="147" t="s">
        <v>482</v>
      </c>
      <c r="X249" s="147" t="s">
        <v>126</v>
      </c>
      <c r="Y249" s="170" t="s">
        <v>482</v>
      </c>
      <c r="Z249" s="147" t="s">
        <v>126</v>
      </c>
      <c r="AA249" s="156" t="s">
        <v>40</v>
      </c>
      <c r="AB249" s="23"/>
      <c r="AC249" s="23"/>
      <c r="AD249" s="23"/>
      <c r="AE249" s="23"/>
    </row>
    <row r="250" spans="1:31" ht="15.6" hidden="1" customHeight="1">
      <c r="B250" s="27" t="e">
        <f>IF(#REF!=#REF!,B249,B249+1)</f>
        <v>#REF!</v>
      </c>
      <c r="C250" s="159" t="s">
        <v>33</v>
      </c>
      <c r="D250" s="146" t="s">
        <v>34</v>
      </c>
      <c r="E250" s="146" t="s">
        <v>483</v>
      </c>
      <c r="F250" s="146" t="s">
        <v>36</v>
      </c>
      <c r="G250" s="146"/>
      <c r="H250" s="159">
        <v>8</v>
      </c>
      <c r="I250" s="146">
        <v>11</v>
      </c>
      <c r="J250" s="160">
        <v>2020</v>
      </c>
      <c r="K250" s="160" t="s">
        <v>484</v>
      </c>
      <c r="L250" s="160" t="s">
        <v>38</v>
      </c>
      <c r="M250" s="160" t="s">
        <v>38</v>
      </c>
      <c r="N250" s="160" t="s">
        <v>38</v>
      </c>
      <c r="O250" s="160" t="s">
        <v>39</v>
      </c>
      <c r="P250" s="161" t="s">
        <v>38</v>
      </c>
      <c r="Q250" s="160" t="s">
        <v>38</v>
      </c>
      <c r="R250" s="160" t="s">
        <v>38</v>
      </c>
      <c r="S250" s="160" t="s">
        <v>40</v>
      </c>
      <c r="T250" s="146">
        <v>21</v>
      </c>
      <c r="U250" s="146">
        <v>11</v>
      </c>
      <c r="V250" s="160">
        <v>2020</v>
      </c>
      <c r="W250" s="147" t="s">
        <v>485</v>
      </c>
      <c r="X250" s="147" t="s">
        <v>192</v>
      </c>
      <c r="Y250" s="170" t="s">
        <v>485</v>
      </c>
      <c r="Z250" s="147" t="s">
        <v>192</v>
      </c>
      <c r="AA250" s="156" t="s">
        <v>40</v>
      </c>
      <c r="AB250" s="23"/>
      <c r="AC250" s="23"/>
      <c r="AD250" s="23"/>
      <c r="AE250" s="23"/>
    </row>
    <row r="251" spans="1:31" ht="15.6" hidden="1" customHeight="1">
      <c r="B251" s="27" t="e">
        <f>IF(#REF!=#REF!,B250,B250+1)</f>
        <v>#REF!</v>
      </c>
      <c r="C251" s="159" t="s">
        <v>33</v>
      </c>
      <c r="D251" s="146" t="s">
        <v>48</v>
      </c>
      <c r="E251" s="146" t="s">
        <v>486</v>
      </c>
      <c r="F251" s="146" t="s">
        <v>36</v>
      </c>
      <c r="G251" s="146"/>
      <c r="H251" s="159">
        <v>8</v>
      </c>
      <c r="I251" s="146">
        <v>11</v>
      </c>
      <c r="J251" s="160">
        <v>2020</v>
      </c>
      <c r="K251" s="160" t="s">
        <v>44</v>
      </c>
      <c r="L251" s="160" t="s">
        <v>45</v>
      </c>
      <c r="M251" s="160" t="s">
        <v>38</v>
      </c>
      <c r="N251" s="160" t="s">
        <v>38</v>
      </c>
      <c r="O251" s="160" t="s">
        <v>39</v>
      </c>
      <c r="P251" s="161" t="s">
        <v>38</v>
      </c>
      <c r="Q251" s="160" t="s">
        <v>45</v>
      </c>
      <c r="R251" s="160" t="s">
        <v>45</v>
      </c>
      <c r="S251" s="160" t="s">
        <v>40</v>
      </c>
      <c r="T251" s="146">
        <v>23</v>
      </c>
      <c r="U251" s="146">
        <v>11</v>
      </c>
      <c r="V251" s="160">
        <v>2020</v>
      </c>
      <c r="W251" s="147" t="s">
        <v>487</v>
      </c>
      <c r="X251" s="147" t="s">
        <v>153</v>
      </c>
      <c r="Y251" s="170" t="s">
        <v>487</v>
      </c>
      <c r="Z251" s="147" t="s">
        <v>153</v>
      </c>
      <c r="AA251" s="156" t="s">
        <v>40</v>
      </c>
      <c r="AB251" s="23"/>
      <c r="AC251" s="23"/>
      <c r="AD251" s="23"/>
      <c r="AE251" s="23"/>
    </row>
    <row r="252" spans="1:31" ht="15.6" hidden="1" customHeight="1">
      <c r="A252" s="61"/>
      <c r="B252" s="27" t="e">
        <f>IF(#REF!=#REF!,B251,B251+1)</f>
        <v>#REF!</v>
      </c>
      <c r="C252" s="159" t="s">
        <v>33</v>
      </c>
      <c r="D252" s="146" t="s">
        <v>34</v>
      </c>
      <c r="E252" s="146" t="s">
        <v>488</v>
      </c>
      <c r="F252" s="146" t="s">
        <v>36</v>
      </c>
      <c r="G252" s="146"/>
      <c r="H252" s="159">
        <v>9</v>
      </c>
      <c r="I252" s="146">
        <v>11</v>
      </c>
      <c r="J252" s="160">
        <v>2020</v>
      </c>
      <c r="K252" s="160" t="s">
        <v>52</v>
      </c>
      <c r="L252" s="160" t="s">
        <v>38</v>
      </c>
      <c r="M252" s="160" t="s">
        <v>38</v>
      </c>
      <c r="N252" s="160" t="s">
        <v>38</v>
      </c>
      <c r="O252" s="160" t="s">
        <v>39</v>
      </c>
      <c r="P252" s="161" t="s">
        <v>38</v>
      </c>
      <c r="Q252" s="160" t="s">
        <v>38</v>
      </c>
      <c r="R252" s="160" t="s">
        <v>45</v>
      </c>
      <c r="S252" s="160" t="s">
        <v>40</v>
      </c>
      <c r="T252" s="146">
        <v>18</v>
      </c>
      <c r="U252" s="146">
        <v>11</v>
      </c>
      <c r="V252" s="160">
        <v>2020</v>
      </c>
      <c r="W252" s="147" t="s">
        <v>489</v>
      </c>
      <c r="X252" s="147" t="s">
        <v>192</v>
      </c>
      <c r="Y252" s="170" t="s">
        <v>489</v>
      </c>
      <c r="Z252" s="147" t="s">
        <v>192</v>
      </c>
      <c r="AA252" s="156" t="s">
        <v>40</v>
      </c>
      <c r="AB252" s="23"/>
      <c r="AC252" s="23"/>
      <c r="AD252" s="23"/>
      <c r="AE252" s="23"/>
    </row>
    <row r="253" spans="1:31" ht="15.6" hidden="1" customHeight="1">
      <c r="B253" s="27" t="e">
        <f>IF(#REF!=#REF!,B252,B252+1)</f>
        <v>#REF!</v>
      </c>
      <c r="C253" s="159" t="s">
        <v>33</v>
      </c>
      <c r="D253" s="146" t="s">
        <v>48</v>
      </c>
      <c r="E253" s="146" t="s">
        <v>490</v>
      </c>
      <c r="F253" s="146" t="s">
        <v>36</v>
      </c>
      <c r="G253" s="146"/>
      <c r="H253" s="159">
        <v>10</v>
      </c>
      <c r="I253" s="146">
        <v>11</v>
      </c>
      <c r="J253" s="160">
        <v>2020</v>
      </c>
      <c r="K253" s="160" t="s">
        <v>44</v>
      </c>
      <c r="L253" s="160" t="s">
        <v>45</v>
      </c>
      <c r="M253" s="160" t="s">
        <v>38</v>
      </c>
      <c r="N253" s="160" t="s">
        <v>38</v>
      </c>
      <c r="O253" s="160" t="s">
        <v>39</v>
      </c>
      <c r="P253" s="161" t="s">
        <v>38</v>
      </c>
      <c r="Q253" s="160" t="s">
        <v>45</v>
      </c>
      <c r="R253" s="160" t="s">
        <v>45</v>
      </c>
      <c r="S253" s="160" t="s">
        <v>40</v>
      </c>
      <c r="T253" s="146">
        <v>20</v>
      </c>
      <c r="U253" s="146">
        <v>11</v>
      </c>
      <c r="V253" s="160">
        <v>2020</v>
      </c>
      <c r="W253" s="147" t="s">
        <v>491</v>
      </c>
      <c r="X253" s="147" t="s">
        <v>153</v>
      </c>
      <c r="Y253" s="170" t="s">
        <v>491</v>
      </c>
      <c r="Z253" s="147" t="s">
        <v>153</v>
      </c>
      <c r="AA253" s="156" t="s">
        <v>40</v>
      </c>
      <c r="AB253" s="23"/>
      <c r="AC253" s="23"/>
      <c r="AD253" s="23"/>
      <c r="AE253" s="23"/>
    </row>
    <row r="254" spans="1:31" ht="15.6" hidden="1" customHeight="1">
      <c r="B254" s="27" t="e">
        <f>IF(#REF!=#REF!,B253,B253+1)</f>
        <v>#REF!</v>
      </c>
      <c r="C254" s="159" t="s">
        <v>33</v>
      </c>
      <c r="D254" s="146" t="s">
        <v>34</v>
      </c>
      <c r="E254" s="146" t="s">
        <v>492</v>
      </c>
      <c r="F254" s="146" t="s">
        <v>125</v>
      </c>
      <c r="G254" s="146"/>
      <c r="H254" s="159">
        <v>10</v>
      </c>
      <c r="I254" s="146">
        <v>11</v>
      </c>
      <c r="J254" s="160">
        <v>2020</v>
      </c>
      <c r="K254" s="160" t="s">
        <v>44</v>
      </c>
      <c r="L254" s="160" t="s">
        <v>38</v>
      </c>
      <c r="M254" s="160" t="s">
        <v>38</v>
      </c>
      <c r="N254" s="160" t="s">
        <v>45</v>
      </c>
      <c r="O254" s="160" t="s">
        <v>39</v>
      </c>
      <c r="P254" s="161" t="s">
        <v>38</v>
      </c>
      <c r="Q254" s="160" t="s">
        <v>45</v>
      </c>
      <c r="R254" s="160" t="s">
        <v>45</v>
      </c>
      <c r="S254" s="160" t="s">
        <v>40</v>
      </c>
      <c r="T254" s="146">
        <v>19</v>
      </c>
      <c r="U254" s="146">
        <v>11</v>
      </c>
      <c r="V254" s="160">
        <v>2020</v>
      </c>
      <c r="W254" s="147" t="s">
        <v>493</v>
      </c>
      <c r="X254" s="147" t="s">
        <v>126</v>
      </c>
      <c r="Y254" s="170" t="s">
        <v>493</v>
      </c>
      <c r="Z254" s="147" t="s">
        <v>126</v>
      </c>
      <c r="AA254" s="156" t="s">
        <v>40</v>
      </c>
      <c r="AB254" s="23"/>
      <c r="AC254" s="23"/>
      <c r="AD254" s="23"/>
      <c r="AE254" s="23"/>
    </row>
    <row r="255" spans="1:31" ht="15.6" hidden="1" customHeight="1">
      <c r="B255" s="27" t="e">
        <f>IF(#REF!=#REF!,B254,B254+1)</f>
        <v>#REF!</v>
      </c>
      <c r="C255" s="159" t="s">
        <v>33</v>
      </c>
      <c r="D255" s="146" t="s">
        <v>48</v>
      </c>
      <c r="E255" s="146" t="s">
        <v>494</v>
      </c>
      <c r="F255" s="146" t="s">
        <v>36</v>
      </c>
      <c r="G255" s="146"/>
      <c r="H255" s="159">
        <v>12</v>
      </c>
      <c r="I255" s="146">
        <v>11</v>
      </c>
      <c r="J255" s="160">
        <v>2020</v>
      </c>
      <c r="K255" s="160" t="s">
        <v>52</v>
      </c>
      <c r="L255" s="160" t="s">
        <v>38</v>
      </c>
      <c r="M255" s="160" t="s">
        <v>38</v>
      </c>
      <c r="N255" s="160" t="s">
        <v>38</v>
      </c>
      <c r="O255" s="160" t="s">
        <v>39</v>
      </c>
      <c r="P255" s="161" t="s">
        <v>38</v>
      </c>
      <c r="Q255" s="160" t="s">
        <v>38</v>
      </c>
      <c r="R255" s="160" t="s">
        <v>38</v>
      </c>
      <c r="S255" s="160" t="s">
        <v>40</v>
      </c>
      <c r="T255" s="146">
        <v>21</v>
      </c>
      <c r="U255" s="146">
        <v>11</v>
      </c>
      <c r="V255" s="160">
        <v>2020</v>
      </c>
      <c r="W255" s="147" t="s">
        <v>495</v>
      </c>
      <c r="X255" s="147" t="s">
        <v>153</v>
      </c>
      <c r="Y255" s="170" t="s">
        <v>495</v>
      </c>
      <c r="Z255" s="147" t="s">
        <v>153</v>
      </c>
      <c r="AA255" s="156" t="s">
        <v>40</v>
      </c>
      <c r="AB255" s="23"/>
      <c r="AC255" s="23"/>
      <c r="AD255" s="23"/>
      <c r="AE255" s="23"/>
    </row>
    <row r="256" spans="1:31" ht="15.6" hidden="1" customHeight="1">
      <c r="B256" s="27" t="e">
        <f>IF(#REF!=#REF!,B255,B255+1)</f>
        <v>#REF!</v>
      </c>
      <c r="C256" s="159" t="s">
        <v>33</v>
      </c>
      <c r="D256" s="146" t="s">
        <v>34</v>
      </c>
      <c r="E256" s="146" t="s">
        <v>496</v>
      </c>
      <c r="F256" s="146" t="s">
        <v>125</v>
      </c>
      <c r="G256" s="146"/>
      <c r="H256" s="159">
        <v>10</v>
      </c>
      <c r="I256" s="146">
        <v>11</v>
      </c>
      <c r="J256" s="160">
        <v>2020</v>
      </c>
      <c r="K256" s="160" t="s">
        <v>44</v>
      </c>
      <c r="L256" s="160" t="s">
        <v>38</v>
      </c>
      <c r="M256" s="160" t="s">
        <v>38</v>
      </c>
      <c r="N256" s="160" t="s">
        <v>38</v>
      </c>
      <c r="O256" s="160" t="s">
        <v>39</v>
      </c>
      <c r="P256" s="161" t="s">
        <v>38</v>
      </c>
      <c r="Q256" s="160" t="s">
        <v>45</v>
      </c>
      <c r="R256" s="160" t="s">
        <v>45</v>
      </c>
      <c r="S256" s="160" t="s">
        <v>40</v>
      </c>
      <c r="T256" s="146">
        <v>25</v>
      </c>
      <c r="U256" s="146">
        <v>11</v>
      </c>
      <c r="V256" s="160">
        <v>2020</v>
      </c>
      <c r="W256" s="147" t="s">
        <v>497</v>
      </c>
      <c r="X256" s="147" t="s">
        <v>126</v>
      </c>
      <c r="Y256" s="170" t="s">
        <v>497</v>
      </c>
      <c r="Z256" s="147" t="s">
        <v>126</v>
      </c>
      <c r="AA256" s="156" t="s">
        <v>40</v>
      </c>
      <c r="AB256" s="23"/>
      <c r="AC256" s="23"/>
      <c r="AD256" s="23"/>
      <c r="AE256" s="23"/>
    </row>
    <row r="257" spans="2:31" ht="15.6" hidden="1" customHeight="1">
      <c r="B257" s="27" t="e">
        <f>IF(#REF!=#REF!,B256,B256+1)</f>
        <v>#REF!</v>
      </c>
      <c r="C257" s="159" t="s">
        <v>33</v>
      </c>
      <c r="D257" s="146" t="s">
        <v>34</v>
      </c>
      <c r="E257" s="146" t="s">
        <v>498</v>
      </c>
      <c r="F257" s="146" t="s">
        <v>157</v>
      </c>
      <c r="G257" s="146"/>
      <c r="H257" s="159">
        <v>11</v>
      </c>
      <c r="I257" s="146">
        <v>11</v>
      </c>
      <c r="J257" s="160">
        <v>2020</v>
      </c>
      <c r="K257" s="160" t="s">
        <v>44</v>
      </c>
      <c r="L257" s="160" t="s">
        <v>38</v>
      </c>
      <c r="M257" s="160" t="s">
        <v>38</v>
      </c>
      <c r="N257" s="160" t="s">
        <v>45</v>
      </c>
      <c r="O257" s="160" t="s">
        <v>39</v>
      </c>
      <c r="P257" s="161" t="s">
        <v>38</v>
      </c>
      <c r="Q257" s="160" t="s">
        <v>45</v>
      </c>
      <c r="R257" s="160" t="s">
        <v>45</v>
      </c>
      <c r="S257" s="160" t="s">
        <v>40</v>
      </c>
      <c r="T257" s="146">
        <v>21</v>
      </c>
      <c r="U257" s="146">
        <v>11</v>
      </c>
      <c r="V257" s="160">
        <v>2020</v>
      </c>
      <c r="W257" s="147" t="s">
        <v>499</v>
      </c>
      <c r="X257" s="147" t="s">
        <v>159</v>
      </c>
      <c r="Y257" s="170" t="s">
        <v>499</v>
      </c>
      <c r="Z257" s="147" t="s">
        <v>159</v>
      </c>
      <c r="AA257" s="156" t="s">
        <v>40</v>
      </c>
      <c r="AB257" s="23"/>
      <c r="AC257" s="23"/>
      <c r="AD257" s="23"/>
      <c r="AE257" s="23"/>
    </row>
    <row r="258" spans="2:31" ht="15.6" hidden="1" customHeight="1">
      <c r="B258" s="27" t="e">
        <f>IF(#REF!=#REF!,#REF!,#REF!+1)</f>
        <v>#REF!</v>
      </c>
      <c r="C258" s="159" t="s">
        <v>33</v>
      </c>
      <c r="D258" s="146" t="s">
        <v>48</v>
      </c>
      <c r="E258" s="146" t="s">
        <v>500</v>
      </c>
      <c r="F258" s="146" t="s">
        <v>36</v>
      </c>
      <c r="G258" s="146"/>
      <c r="H258" s="159">
        <v>12</v>
      </c>
      <c r="I258" s="146">
        <v>11</v>
      </c>
      <c r="J258" s="160">
        <v>2020</v>
      </c>
      <c r="K258" s="160" t="s">
        <v>52</v>
      </c>
      <c r="L258" s="160" t="s">
        <v>38</v>
      </c>
      <c r="M258" s="160" t="s">
        <v>38</v>
      </c>
      <c r="N258" s="160" t="s">
        <v>38</v>
      </c>
      <c r="O258" s="160" t="s">
        <v>39</v>
      </c>
      <c r="P258" s="161" t="s">
        <v>38</v>
      </c>
      <c r="Q258" s="160" t="s">
        <v>38</v>
      </c>
      <c r="R258" s="160" t="s">
        <v>45</v>
      </c>
      <c r="S258" s="160" t="s">
        <v>40</v>
      </c>
      <c r="T258" s="146">
        <v>26</v>
      </c>
      <c r="U258" s="146">
        <v>11</v>
      </c>
      <c r="V258" s="160">
        <v>2020</v>
      </c>
      <c r="W258" s="147" t="s">
        <v>501</v>
      </c>
      <c r="X258" s="147" t="s">
        <v>136</v>
      </c>
      <c r="Y258" s="170" t="s">
        <v>501</v>
      </c>
      <c r="Z258" s="147" t="s">
        <v>136</v>
      </c>
      <c r="AA258" s="156" t="s">
        <v>40</v>
      </c>
      <c r="AB258" s="23"/>
      <c r="AC258" s="23"/>
      <c r="AD258" s="23"/>
      <c r="AE258" s="23"/>
    </row>
    <row r="259" spans="2:31" ht="15.6" hidden="1" customHeight="1">
      <c r="C259" s="159" t="s">
        <v>33</v>
      </c>
      <c r="D259" s="146" t="s">
        <v>34</v>
      </c>
      <c r="E259" s="146" t="s">
        <v>502</v>
      </c>
      <c r="F259" s="146" t="s">
        <v>36</v>
      </c>
      <c r="G259" s="146"/>
      <c r="H259" s="159">
        <v>13</v>
      </c>
      <c r="I259" s="146">
        <v>11</v>
      </c>
      <c r="J259" s="160">
        <v>2020</v>
      </c>
      <c r="K259" s="160" t="s">
        <v>52</v>
      </c>
      <c r="L259" s="160" t="s">
        <v>38</v>
      </c>
      <c r="M259" s="160" t="s">
        <v>38</v>
      </c>
      <c r="N259" s="160" t="s">
        <v>38</v>
      </c>
      <c r="O259" s="160" t="s">
        <v>39</v>
      </c>
      <c r="P259" s="161" t="s">
        <v>38</v>
      </c>
      <c r="Q259" s="160" t="s">
        <v>38</v>
      </c>
      <c r="R259" s="160" t="s">
        <v>38</v>
      </c>
      <c r="S259" s="160" t="s">
        <v>40</v>
      </c>
      <c r="T259" s="146">
        <v>22</v>
      </c>
      <c r="U259" s="146">
        <v>11</v>
      </c>
      <c r="V259" s="160">
        <v>2020</v>
      </c>
      <c r="W259" s="147" t="s">
        <v>503</v>
      </c>
      <c r="X259" s="147" t="s">
        <v>192</v>
      </c>
      <c r="Y259" s="170" t="s">
        <v>503</v>
      </c>
      <c r="Z259" s="147" t="s">
        <v>192</v>
      </c>
      <c r="AA259" s="156" t="s">
        <v>40</v>
      </c>
      <c r="AB259" s="23"/>
      <c r="AC259" s="23"/>
      <c r="AD259" s="23"/>
      <c r="AE259" s="23"/>
    </row>
    <row r="260" spans="2:31" ht="15.6" hidden="1" customHeight="1">
      <c r="B260" s="27" t="e">
        <f>IF(#REF!=#REF!,#REF!,#REF!+1)</f>
        <v>#REF!</v>
      </c>
      <c r="C260" s="159" t="s">
        <v>33</v>
      </c>
      <c r="D260" s="146" t="s">
        <v>48</v>
      </c>
      <c r="E260" s="146" t="s">
        <v>504</v>
      </c>
      <c r="F260" s="146" t="s">
        <v>36</v>
      </c>
      <c r="G260" s="146"/>
      <c r="H260" s="159">
        <v>14</v>
      </c>
      <c r="I260" s="146">
        <v>11</v>
      </c>
      <c r="J260" s="160">
        <v>2020</v>
      </c>
      <c r="K260" s="160" t="s">
        <v>52</v>
      </c>
      <c r="L260" s="160" t="s">
        <v>38</v>
      </c>
      <c r="M260" s="160" t="s">
        <v>38</v>
      </c>
      <c r="N260" s="160" t="s">
        <v>38</v>
      </c>
      <c r="O260" s="160" t="s">
        <v>39</v>
      </c>
      <c r="P260" s="161" t="s">
        <v>38</v>
      </c>
      <c r="Q260" s="160" t="s">
        <v>38</v>
      </c>
      <c r="R260" s="160" t="s">
        <v>38</v>
      </c>
      <c r="S260" s="160" t="s">
        <v>40</v>
      </c>
      <c r="T260" s="146">
        <v>25</v>
      </c>
      <c r="U260" s="146">
        <v>11</v>
      </c>
      <c r="V260" s="160">
        <v>2020</v>
      </c>
      <c r="W260" s="147" t="s">
        <v>505</v>
      </c>
      <c r="X260" s="147" t="s">
        <v>153</v>
      </c>
      <c r="Y260" s="170" t="s">
        <v>505</v>
      </c>
      <c r="Z260" s="147" t="s">
        <v>153</v>
      </c>
      <c r="AA260" s="156" t="s">
        <v>40</v>
      </c>
      <c r="AB260" s="23"/>
      <c r="AC260" s="23"/>
      <c r="AD260" s="23"/>
      <c r="AE260" s="23"/>
    </row>
    <row r="261" spans="2:31" ht="15.6" hidden="1" customHeight="1">
      <c r="B261" s="27" t="e">
        <f>IF(#REF!=#REF!,B260,B260+1)</f>
        <v>#REF!</v>
      </c>
      <c r="C261" s="159" t="s">
        <v>33</v>
      </c>
      <c r="D261" s="146" t="s">
        <v>34</v>
      </c>
      <c r="E261" s="146" t="s">
        <v>506</v>
      </c>
      <c r="F261" s="146" t="s">
        <v>157</v>
      </c>
      <c r="G261" s="146"/>
      <c r="H261" s="159">
        <v>15</v>
      </c>
      <c r="I261" s="146">
        <v>11</v>
      </c>
      <c r="J261" s="160">
        <v>2020</v>
      </c>
      <c r="K261" s="160" t="s">
        <v>44</v>
      </c>
      <c r="L261" s="160" t="s">
        <v>38</v>
      </c>
      <c r="M261" s="160" t="s">
        <v>38</v>
      </c>
      <c r="N261" s="160" t="s">
        <v>45</v>
      </c>
      <c r="O261" s="160" t="s">
        <v>39</v>
      </c>
      <c r="P261" s="161" t="s">
        <v>38</v>
      </c>
      <c r="Q261" s="160" t="s">
        <v>38</v>
      </c>
      <c r="R261" s="160" t="s">
        <v>45</v>
      </c>
      <c r="S261" s="160" t="s">
        <v>40</v>
      </c>
      <c r="T261" s="146">
        <v>25</v>
      </c>
      <c r="U261" s="146">
        <v>11</v>
      </c>
      <c r="V261" s="160">
        <v>2020</v>
      </c>
      <c r="W261" s="147" t="s">
        <v>507</v>
      </c>
      <c r="X261" s="147" t="s">
        <v>159</v>
      </c>
      <c r="Y261" s="170" t="s">
        <v>507</v>
      </c>
      <c r="Z261" s="147" t="s">
        <v>159</v>
      </c>
      <c r="AA261" s="156" t="s">
        <v>40</v>
      </c>
      <c r="AB261" s="23"/>
      <c r="AC261" s="23"/>
      <c r="AD261" s="23"/>
      <c r="AE261" s="23"/>
    </row>
    <row r="262" spans="2:31" ht="15.6" hidden="1" customHeight="1">
      <c r="B262" s="27" t="e">
        <f>IF(#REF!=#REF!,B261,B261+1)</f>
        <v>#REF!</v>
      </c>
      <c r="C262" s="159" t="s">
        <v>33</v>
      </c>
      <c r="D262" s="146" t="s">
        <v>48</v>
      </c>
      <c r="E262" s="146" t="s">
        <v>508</v>
      </c>
      <c r="F262" s="146" t="s">
        <v>36</v>
      </c>
      <c r="G262" s="146"/>
      <c r="H262" s="159">
        <v>15</v>
      </c>
      <c r="I262" s="146">
        <v>11</v>
      </c>
      <c r="J262" s="160">
        <v>2020</v>
      </c>
      <c r="K262" s="160" t="s">
        <v>52</v>
      </c>
      <c r="L262" s="160" t="s">
        <v>38</v>
      </c>
      <c r="M262" s="160" t="s">
        <v>38</v>
      </c>
      <c r="N262" s="160" t="s">
        <v>38</v>
      </c>
      <c r="O262" s="160" t="s">
        <v>39</v>
      </c>
      <c r="P262" s="161" t="s">
        <v>38</v>
      </c>
      <c r="Q262" s="160" t="s">
        <v>38</v>
      </c>
      <c r="R262" s="160" t="s">
        <v>45</v>
      </c>
      <c r="S262" s="160" t="s">
        <v>40</v>
      </c>
      <c r="T262" s="146">
        <v>29</v>
      </c>
      <c r="U262" s="146">
        <v>11</v>
      </c>
      <c r="V262" s="160">
        <v>2020</v>
      </c>
      <c r="W262" s="147" t="s">
        <v>509</v>
      </c>
      <c r="X262" s="147" t="s">
        <v>153</v>
      </c>
      <c r="Y262" s="170" t="s">
        <v>509</v>
      </c>
      <c r="Z262" s="147" t="s">
        <v>153</v>
      </c>
      <c r="AA262" s="156" t="s">
        <v>40</v>
      </c>
      <c r="AB262" s="23"/>
      <c r="AC262" s="23"/>
      <c r="AD262" s="23"/>
      <c r="AE262" s="23"/>
    </row>
    <row r="263" spans="2:31" ht="15.6" hidden="1" customHeight="1">
      <c r="B263" s="27" t="e">
        <f>IF(#REF!=#REF!,B262,B262+1)</f>
        <v>#REF!</v>
      </c>
      <c r="C263" s="159" t="s">
        <v>33</v>
      </c>
      <c r="D263" s="146" t="s">
        <v>48</v>
      </c>
      <c r="E263" s="146" t="s">
        <v>510</v>
      </c>
      <c r="F263" s="146" t="s">
        <v>36</v>
      </c>
      <c r="G263" s="146"/>
      <c r="H263" s="159">
        <v>15</v>
      </c>
      <c r="I263" s="146">
        <v>11</v>
      </c>
      <c r="J263" s="160">
        <v>2020</v>
      </c>
      <c r="K263" s="160" t="s">
        <v>44</v>
      </c>
      <c r="L263" s="160" t="s">
        <v>45</v>
      </c>
      <c r="M263" s="160" t="s">
        <v>38</v>
      </c>
      <c r="N263" s="160" t="s">
        <v>45</v>
      </c>
      <c r="O263" s="160" t="s">
        <v>39</v>
      </c>
      <c r="P263" s="161" t="s">
        <v>38</v>
      </c>
      <c r="Q263" s="160" t="s">
        <v>45</v>
      </c>
      <c r="R263" s="160" t="s">
        <v>45</v>
      </c>
      <c r="S263" s="160" t="s">
        <v>40</v>
      </c>
      <c r="T263" s="146">
        <v>27</v>
      </c>
      <c r="U263" s="146">
        <v>11</v>
      </c>
      <c r="V263" s="160">
        <v>2020</v>
      </c>
      <c r="W263" s="147" t="s">
        <v>511</v>
      </c>
      <c r="X263" s="147" t="s">
        <v>153</v>
      </c>
      <c r="Y263" s="170" t="s">
        <v>511</v>
      </c>
      <c r="Z263" s="147" t="s">
        <v>153</v>
      </c>
      <c r="AA263" s="156" t="s">
        <v>40</v>
      </c>
      <c r="AB263" s="23"/>
      <c r="AC263" s="23"/>
      <c r="AD263" s="23"/>
      <c r="AE263" s="23"/>
    </row>
    <row r="264" spans="2:31" ht="15.6" hidden="1" customHeight="1">
      <c r="B264" s="27" t="e">
        <f>IF(#REF!=#REF!,B263,B263+1)</f>
        <v>#REF!</v>
      </c>
      <c r="C264" s="159" t="s">
        <v>33</v>
      </c>
      <c r="D264" s="146" t="s">
        <v>34</v>
      </c>
      <c r="E264" s="146" t="s">
        <v>512</v>
      </c>
      <c r="F264" s="146" t="s">
        <v>36</v>
      </c>
      <c r="G264" s="146"/>
      <c r="H264" s="159">
        <v>17</v>
      </c>
      <c r="I264" s="146">
        <v>11</v>
      </c>
      <c r="J264" s="160">
        <v>2020</v>
      </c>
      <c r="K264" s="160" t="s">
        <v>52</v>
      </c>
      <c r="L264" s="160" t="s">
        <v>38</v>
      </c>
      <c r="M264" s="160" t="s">
        <v>38</v>
      </c>
      <c r="N264" s="160" t="s">
        <v>38</v>
      </c>
      <c r="O264" s="160" t="s">
        <v>39</v>
      </c>
      <c r="P264" s="161" t="s">
        <v>38</v>
      </c>
      <c r="Q264" s="160" t="s">
        <v>38</v>
      </c>
      <c r="R264" s="160" t="s">
        <v>45</v>
      </c>
      <c r="S264" s="160" t="s">
        <v>40</v>
      </c>
      <c r="T264" s="146">
        <v>30</v>
      </c>
      <c r="U264" s="146">
        <v>11</v>
      </c>
      <c r="V264" s="160">
        <v>2020</v>
      </c>
      <c r="W264" s="147" t="s">
        <v>513</v>
      </c>
      <c r="X264" s="147" t="s">
        <v>427</v>
      </c>
      <c r="Y264" s="170" t="s">
        <v>513</v>
      </c>
      <c r="Z264" s="147" t="s">
        <v>427</v>
      </c>
      <c r="AA264" s="156" t="s">
        <v>40</v>
      </c>
      <c r="AB264" s="23"/>
      <c r="AC264" s="23"/>
      <c r="AD264" s="23"/>
      <c r="AE264" s="23"/>
    </row>
    <row r="265" spans="2:31" ht="15.6" hidden="1" customHeight="1">
      <c r="B265" s="27" t="e">
        <f>IF(#REF!=#REF!,B264,B264+1)</f>
        <v>#REF!</v>
      </c>
      <c r="C265" s="159" t="s">
        <v>33</v>
      </c>
      <c r="D265" s="146" t="s">
        <v>48</v>
      </c>
      <c r="E265" s="146" t="s">
        <v>514</v>
      </c>
      <c r="F265" s="146" t="s">
        <v>36</v>
      </c>
      <c r="G265" s="146"/>
      <c r="H265" s="159">
        <v>24</v>
      </c>
      <c r="I265" s="146">
        <v>11</v>
      </c>
      <c r="J265" s="160">
        <v>2020</v>
      </c>
      <c r="K265" s="160" t="s">
        <v>52</v>
      </c>
      <c r="L265" s="160" t="s">
        <v>38</v>
      </c>
      <c r="M265" s="160" t="s">
        <v>38</v>
      </c>
      <c r="N265" s="160" t="s">
        <v>38</v>
      </c>
      <c r="O265" s="160" t="s">
        <v>39</v>
      </c>
      <c r="P265" s="161" t="s">
        <v>38</v>
      </c>
      <c r="Q265" s="160" t="s">
        <v>38</v>
      </c>
      <c r="R265" s="160" t="s">
        <v>45</v>
      </c>
      <c r="S265" s="160" t="s">
        <v>40</v>
      </c>
      <c r="T265" s="146">
        <v>7</v>
      </c>
      <c r="U265" s="146">
        <v>12</v>
      </c>
      <c r="V265" s="160">
        <v>2020</v>
      </c>
      <c r="W265" s="147" t="s">
        <v>515</v>
      </c>
      <c r="X265" s="147" t="s">
        <v>136</v>
      </c>
      <c r="Y265" s="170" t="s">
        <v>515</v>
      </c>
      <c r="Z265" s="147" t="s">
        <v>136</v>
      </c>
      <c r="AA265" s="156" t="s">
        <v>40</v>
      </c>
      <c r="AB265" s="23"/>
      <c r="AC265" s="23"/>
      <c r="AD265" s="23"/>
      <c r="AE265" s="23"/>
    </row>
    <row r="266" spans="2:31" ht="15.6" hidden="1" customHeight="1">
      <c r="B266" s="27" t="e">
        <f>IF(#REF!=#REF!,B265,B265+1)</f>
        <v>#REF!</v>
      </c>
      <c r="C266" s="159" t="s">
        <v>33</v>
      </c>
      <c r="D266" s="146" t="s">
        <v>48</v>
      </c>
      <c r="E266" s="146" t="s">
        <v>516</v>
      </c>
      <c r="F266" s="146" t="s">
        <v>125</v>
      </c>
      <c r="G266" s="146"/>
      <c r="H266" s="159">
        <v>24</v>
      </c>
      <c r="I266" s="146">
        <v>11</v>
      </c>
      <c r="J266" s="160">
        <v>2020</v>
      </c>
      <c r="K266" s="160" t="s">
        <v>44</v>
      </c>
      <c r="L266" s="160" t="s">
        <v>38</v>
      </c>
      <c r="M266" s="160" t="s">
        <v>38</v>
      </c>
      <c r="N266" s="160" t="s">
        <v>45</v>
      </c>
      <c r="O266" s="160" t="s">
        <v>39</v>
      </c>
      <c r="P266" s="161" t="s">
        <v>38</v>
      </c>
      <c r="Q266" s="160" t="s">
        <v>45</v>
      </c>
      <c r="R266" s="160" t="s">
        <v>38</v>
      </c>
      <c r="S266" s="160" t="s">
        <v>40</v>
      </c>
      <c r="T266" s="146">
        <v>9</v>
      </c>
      <c r="U266" s="146">
        <v>12</v>
      </c>
      <c r="V266" s="160">
        <v>2020</v>
      </c>
      <c r="W266" s="147" t="s">
        <v>517</v>
      </c>
      <c r="X266" s="147" t="s">
        <v>518</v>
      </c>
      <c r="Y266" s="170" t="s">
        <v>517</v>
      </c>
      <c r="Z266" s="147" t="s">
        <v>518</v>
      </c>
      <c r="AA266" s="156" t="s">
        <v>40</v>
      </c>
      <c r="AB266" s="23"/>
      <c r="AC266" s="23"/>
      <c r="AD266" s="23"/>
      <c r="AE266" s="23"/>
    </row>
    <row r="267" spans="2:31" ht="15.6" hidden="1" customHeight="1">
      <c r="B267" s="27" t="e">
        <f>IF(#REF!=#REF!,B266,B266+1)</f>
        <v>#REF!</v>
      </c>
      <c r="C267" s="159" t="s">
        <v>33</v>
      </c>
      <c r="D267" s="146" t="s">
        <v>34</v>
      </c>
      <c r="E267" s="146" t="s">
        <v>519</v>
      </c>
      <c r="F267" s="146" t="s">
        <v>125</v>
      </c>
      <c r="G267" s="146"/>
      <c r="H267" s="159">
        <v>27</v>
      </c>
      <c r="I267" s="146">
        <v>11</v>
      </c>
      <c r="J267" s="160">
        <v>2020</v>
      </c>
      <c r="K267" s="160" t="s">
        <v>52</v>
      </c>
      <c r="L267" s="160" t="s">
        <v>38</v>
      </c>
      <c r="M267" s="160" t="s">
        <v>38</v>
      </c>
      <c r="N267" s="160" t="s">
        <v>38</v>
      </c>
      <c r="O267" s="160" t="s">
        <v>39</v>
      </c>
      <c r="P267" s="161" t="s">
        <v>38</v>
      </c>
      <c r="Q267" s="160" t="s">
        <v>38</v>
      </c>
      <c r="R267" s="160" t="s">
        <v>38</v>
      </c>
      <c r="S267" s="160" t="s">
        <v>40</v>
      </c>
      <c r="T267" s="146">
        <v>6</v>
      </c>
      <c r="U267" s="146">
        <v>12</v>
      </c>
      <c r="V267" s="160">
        <v>2020</v>
      </c>
      <c r="W267" s="147" t="s">
        <v>520</v>
      </c>
      <c r="X267" s="147" t="s">
        <v>427</v>
      </c>
      <c r="Y267" s="170" t="s">
        <v>520</v>
      </c>
      <c r="Z267" s="147" t="s">
        <v>427</v>
      </c>
      <c r="AA267" s="156" t="s">
        <v>40</v>
      </c>
      <c r="AB267" s="23"/>
      <c r="AC267" s="23"/>
      <c r="AD267" s="23"/>
      <c r="AE267" s="23"/>
    </row>
    <row r="268" spans="2:31" ht="15.6" hidden="1" customHeight="1">
      <c r="B268" s="27" t="e">
        <f>IF(#REF!=#REF!,B267,B267+1)</f>
        <v>#REF!</v>
      </c>
      <c r="C268" s="159" t="s">
        <v>33</v>
      </c>
      <c r="D268" s="146" t="s">
        <v>34</v>
      </c>
      <c r="E268" s="146" t="s">
        <v>521</v>
      </c>
      <c r="F268" s="146" t="s">
        <v>36</v>
      </c>
      <c r="G268" s="146"/>
      <c r="H268" s="159">
        <v>27</v>
      </c>
      <c r="I268" s="146">
        <v>11</v>
      </c>
      <c r="J268" s="160">
        <v>2020</v>
      </c>
      <c r="K268" s="160" t="s">
        <v>44</v>
      </c>
      <c r="L268" s="160" t="s">
        <v>45</v>
      </c>
      <c r="M268" s="160" t="s">
        <v>38</v>
      </c>
      <c r="N268" s="160" t="s">
        <v>38</v>
      </c>
      <c r="O268" s="160" t="s">
        <v>39</v>
      </c>
      <c r="P268" s="161" t="s">
        <v>38</v>
      </c>
      <c r="Q268" s="160" t="s">
        <v>45</v>
      </c>
      <c r="R268" s="160" t="s">
        <v>38</v>
      </c>
      <c r="S268" s="160" t="s">
        <v>40</v>
      </c>
      <c r="T268" s="146">
        <v>6</v>
      </c>
      <c r="U268" s="146">
        <v>12</v>
      </c>
      <c r="V268" s="160">
        <v>2020</v>
      </c>
      <c r="W268" s="147" t="s">
        <v>522</v>
      </c>
      <c r="X268" s="147" t="s">
        <v>192</v>
      </c>
      <c r="Y268" s="170" t="s">
        <v>522</v>
      </c>
      <c r="Z268" s="147" t="s">
        <v>192</v>
      </c>
      <c r="AA268" s="156" t="s">
        <v>40</v>
      </c>
      <c r="AB268" s="23"/>
      <c r="AC268" s="23"/>
      <c r="AD268" s="23"/>
      <c r="AE268" s="23"/>
    </row>
    <row r="269" spans="2:31" ht="15.6" hidden="1" customHeight="1">
      <c r="B269" s="27" t="e">
        <f>IF(#REF!=#REF!,B268,B268+1)</f>
        <v>#REF!</v>
      </c>
      <c r="C269" s="159" t="s">
        <v>33</v>
      </c>
      <c r="D269" s="146" t="s">
        <v>48</v>
      </c>
      <c r="E269" s="146" t="s">
        <v>523</v>
      </c>
      <c r="F269" s="146" t="s">
        <v>36</v>
      </c>
      <c r="G269" s="146"/>
      <c r="H269" s="159">
        <v>30</v>
      </c>
      <c r="I269" s="146">
        <v>11</v>
      </c>
      <c r="J269" s="160">
        <v>2020</v>
      </c>
      <c r="K269" s="160" t="s">
        <v>44</v>
      </c>
      <c r="L269" s="160" t="s">
        <v>45</v>
      </c>
      <c r="M269" s="160" t="s">
        <v>38</v>
      </c>
      <c r="N269" s="160" t="s">
        <v>38</v>
      </c>
      <c r="O269" s="160" t="s">
        <v>39</v>
      </c>
      <c r="P269" s="161" t="s">
        <v>38</v>
      </c>
      <c r="Q269" s="160" t="s">
        <v>45</v>
      </c>
      <c r="R269" s="160" t="s">
        <v>45</v>
      </c>
      <c r="S269" s="160" t="s">
        <v>40</v>
      </c>
      <c r="T269" s="146">
        <v>11</v>
      </c>
      <c r="U269" s="146">
        <v>12</v>
      </c>
      <c r="V269" s="160">
        <v>2020</v>
      </c>
      <c r="W269" s="147" t="s">
        <v>524</v>
      </c>
      <c r="X269" s="147" t="s">
        <v>136</v>
      </c>
      <c r="Y269" s="170" t="s">
        <v>524</v>
      </c>
      <c r="Z269" s="147" t="s">
        <v>136</v>
      </c>
      <c r="AA269" s="156" t="s">
        <v>40</v>
      </c>
      <c r="AB269" s="23"/>
      <c r="AC269" s="23"/>
      <c r="AD269" s="23"/>
      <c r="AE269" s="23"/>
    </row>
    <row r="270" spans="2:31" ht="15.6" hidden="1" customHeight="1">
      <c r="B270" s="27" t="e">
        <f>IF(#REF!=#REF!,B269,B269+1)</f>
        <v>#REF!</v>
      </c>
      <c r="C270" s="159" t="s">
        <v>33</v>
      </c>
      <c r="D270" s="146" t="s">
        <v>34</v>
      </c>
      <c r="E270" s="146" t="s">
        <v>525</v>
      </c>
      <c r="F270" s="146" t="s">
        <v>36</v>
      </c>
      <c r="G270" s="146"/>
      <c r="H270" s="159">
        <v>29</v>
      </c>
      <c r="I270" s="146">
        <v>11</v>
      </c>
      <c r="J270" s="160">
        <v>2020</v>
      </c>
      <c r="K270" s="160" t="s">
        <v>52</v>
      </c>
      <c r="L270" s="160" t="s">
        <v>38</v>
      </c>
      <c r="M270" s="160" t="s">
        <v>38</v>
      </c>
      <c r="N270" s="160" t="s">
        <v>38</v>
      </c>
      <c r="O270" s="160" t="s">
        <v>39</v>
      </c>
      <c r="P270" s="161" t="s">
        <v>38</v>
      </c>
      <c r="Q270" s="160" t="s">
        <v>38</v>
      </c>
      <c r="R270" s="160" t="s">
        <v>45</v>
      </c>
      <c r="S270" s="160" t="s">
        <v>40</v>
      </c>
      <c r="T270" s="146">
        <v>15</v>
      </c>
      <c r="U270" s="146">
        <v>12</v>
      </c>
      <c r="V270" s="160">
        <v>2020</v>
      </c>
      <c r="W270" s="147" t="s">
        <v>526</v>
      </c>
      <c r="X270" s="147" t="s">
        <v>192</v>
      </c>
      <c r="Y270" s="170" t="s">
        <v>526</v>
      </c>
      <c r="Z270" s="147" t="s">
        <v>192</v>
      </c>
      <c r="AA270" s="156" t="s">
        <v>40</v>
      </c>
      <c r="AB270" s="23"/>
      <c r="AC270" s="23"/>
      <c r="AD270" s="23"/>
      <c r="AE270" s="23"/>
    </row>
    <row r="271" spans="2:31" ht="15.6" hidden="1" customHeight="1">
      <c r="B271" s="27" t="e">
        <f>IF(#REF!=#REF!,B270,B270+1)</f>
        <v>#REF!</v>
      </c>
      <c r="C271" s="159" t="s">
        <v>33</v>
      </c>
      <c r="D271" s="146" t="s">
        <v>48</v>
      </c>
      <c r="E271" s="146" t="s">
        <v>527</v>
      </c>
      <c r="F271" s="146" t="s">
        <v>36</v>
      </c>
      <c r="G271" s="146"/>
      <c r="H271" s="159">
        <v>8</v>
      </c>
      <c r="I271" s="146">
        <v>12</v>
      </c>
      <c r="J271" s="160">
        <v>2020</v>
      </c>
      <c r="K271" s="160" t="s">
        <v>52</v>
      </c>
      <c r="L271" s="160" t="s">
        <v>38</v>
      </c>
      <c r="M271" s="160" t="s">
        <v>38</v>
      </c>
      <c r="N271" s="160" t="s">
        <v>38</v>
      </c>
      <c r="O271" s="160" t="s">
        <v>39</v>
      </c>
      <c r="P271" s="161" t="s">
        <v>38</v>
      </c>
      <c r="Q271" s="160" t="s">
        <v>38</v>
      </c>
      <c r="R271" s="160" t="s">
        <v>45</v>
      </c>
      <c r="S271" s="160" t="s">
        <v>40</v>
      </c>
      <c r="T271" s="146">
        <v>25</v>
      </c>
      <c r="U271" s="146">
        <v>12</v>
      </c>
      <c r="V271" s="160">
        <v>2020</v>
      </c>
      <c r="W271" s="147" t="s">
        <v>528</v>
      </c>
      <c r="X271" s="147" t="s">
        <v>153</v>
      </c>
      <c r="Y271" s="170" t="s">
        <v>528</v>
      </c>
      <c r="Z271" s="147" t="s">
        <v>153</v>
      </c>
      <c r="AA271" s="156" t="s">
        <v>40</v>
      </c>
      <c r="AB271" s="23"/>
      <c r="AC271" s="23"/>
      <c r="AD271" s="23"/>
      <c r="AE271" s="23"/>
    </row>
    <row r="272" spans="2:31" ht="15.6" hidden="1" customHeight="1">
      <c r="B272" s="27" t="e">
        <f>IF(#REF!=#REF!,B271,B271+1)</f>
        <v>#REF!</v>
      </c>
      <c r="C272" s="159" t="s">
        <v>33</v>
      </c>
      <c r="D272" s="146" t="s">
        <v>34</v>
      </c>
      <c r="E272" s="146" t="s">
        <v>529</v>
      </c>
      <c r="F272" s="146" t="s">
        <v>36</v>
      </c>
      <c r="G272" s="146"/>
      <c r="H272" s="159">
        <v>8</v>
      </c>
      <c r="I272" s="146">
        <v>12</v>
      </c>
      <c r="J272" s="160">
        <v>2020</v>
      </c>
      <c r="K272" s="160" t="s">
        <v>52</v>
      </c>
      <c r="L272" s="160" t="s">
        <v>38</v>
      </c>
      <c r="M272" s="160" t="s">
        <v>38</v>
      </c>
      <c r="N272" s="160" t="s">
        <v>38</v>
      </c>
      <c r="O272" s="160" t="s">
        <v>39</v>
      </c>
      <c r="P272" s="161" t="s">
        <v>38</v>
      </c>
      <c r="Q272" s="160" t="s">
        <v>38</v>
      </c>
      <c r="R272" s="160" t="s">
        <v>38</v>
      </c>
      <c r="S272" s="160" t="s">
        <v>40</v>
      </c>
      <c r="T272" s="146">
        <v>19</v>
      </c>
      <c r="U272" s="146">
        <v>12</v>
      </c>
      <c r="V272" s="160">
        <v>2020</v>
      </c>
      <c r="W272" s="147" t="s">
        <v>530</v>
      </c>
      <c r="X272" s="147" t="s">
        <v>126</v>
      </c>
      <c r="Y272" s="170" t="s">
        <v>530</v>
      </c>
      <c r="Z272" s="147" t="s">
        <v>126</v>
      </c>
      <c r="AA272" s="156" t="s">
        <v>40</v>
      </c>
      <c r="AB272" s="23"/>
      <c r="AC272" s="23"/>
      <c r="AD272" s="23"/>
      <c r="AE272" s="23"/>
    </row>
    <row r="273" spans="2:31" ht="15.6" hidden="1" customHeight="1">
      <c r="B273" s="27" t="e">
        <f>IF(#REF!=#REF!,B272,B272+1)</f>
        <v>#REF!</v>
      </c>
      <c r="C273" s="159" t="s">
        <v>33</v>
      </c>
      <c r="D273" s="146" t="s">
        <v>34</v>
      </c>
      <c r="E273" s="146" t="s">
        <v>531</v>
      </c>
      <c r="F273" s="146" t="s">
        <v>36</v>
      </c>
      <c r="G273" s="146"/>
      <c r="H273" s="159">
        <v>9</v>
      </c>
      <c r="I273" s="146">
        <v>12</v>
      </c>
      <c r="J273" s="160">
        <v>2020</v>
      </c>
      <c r="K273" s="160" t="s">
        <v>52</v>
      </c>
      <c r="L273" s="160" t="s">
        <v>38</v>
      </c>
      <c r="M273" s="160" t="s">
        <v>38</v>
      </c>
      <c r="N273" s="160" t="s">
        <v>38</v>
      </c>
      <c r="O273" s="160" t="s">
        <v>39</v>
      </c>
      <c r="P273" s="161" t="s">
        <v>38</v>
      </c>
      <c r="Q273" s="160" t="s">
        <v>38</v>
      </c>
      <c r="R273" s="160" t="s">
        <v>45</v>
      </c>
      <c r="S273" s="160" t="s">
        <v>40</v>
      </c>
      <c r="T273" s="146">
        <v>26</v>
      </c>
      <c r="U273" s="146">
        <v>12</v>
      </c>
      <c r="V273" s="160">
        <v>2020</v>
      </c>
      <c r="W273" s="147" t="s">
        <v>532</v>
      </c>
      <c r="X273" s="147" t="s">
        <v>126</v>
      </c>
      <c r="Y273" s="170" t="s">
        <v>532</v>
      </c>
      <c r="Z273" s="147" t="s">
        <v>126</v>
      </c>
      <c r="AA273" s="156" t="s">
        <v>40</v>
      </c>
      <c r="AB273" s="23"/>
      <c r="AC273" s="23"/>
      <c r="AD273" s="23"/>
      <c r="AE273" s="23"/>
    </row>
    <row r="274" spans="2:31" ht="15.6" hidden="1" customHeight="1">
      <c r="B274" s="27" t="e">
        <f>IF(#REF!=#REF!,B273,B273+1)</f>
        <v>#REF!</v>
      </c>
      <c r="C274" s="159" t="s">
        <v>33</v>
      </c>
      <c r="D274" s="146" t="s">
        <v>48</v>
      </c>
      <c r="E274" s="146" t="s">
        <v>533</v>
      </c>
      <c r="F274" s="146" t="s">
        <v>36</v>
      </c>
      <c r="G274" s="146"/>
      <c r="H274" s="159">
        <v>14</v>
      </c>
      <c r="I274" s="146">
        <v>12</v>
      </c>
      <c r="J274" s="160">
        <v>2020</v>
      </c>
      <c r="K274" s="160" t="s">
        <v>52</v>
      </c>
      <c r="L274" s="160" t="s">
        <v>38</v>
      </c>
      <c r="M274" s="160" t="s">
        <v>38</v>
      </c>
      <c r="N274" s="160" t="s">
        <v>38</v>
      </c>
      <c r="O274" s="160" t="s">
        <v>39</v>
      </c>
      <c r="P274" s="161" t="s">
        <v>38</v>
      </c>
      <c r="Q274" s="160" t="s">
        <v>38</v>
      </c>
      <c r="R274" s="160" t="s">
        <v>45</v>
      </c>
      <c r="S274" s="160" t="s">
        <v>40</v>
      </c>
      <c r="T274" s="146">
        <v>26</v>
      </c>
      <c r="U274" s="146">
        <v>12</v>
      </c>
      <c r="V274" s="160">
        <v>2020</v>
      </c>
      <c r="W274" s="147" t="s">
        <v>534</v>
      </c>
      <c r="X274" s="147" t="s">
        <v>153</v>
      </c>
      <c r="Y274" s="170" t="s">
        <v>534</v>
      </c>
      <c r="Z274" s="147" t="s">
        <v>153</v>
      </c>
      <c r="AA274" s="156" t="s">
        <v>40</v>
      </c>
      <c r="AB274" s="23"/>
      <c r="AC274" s="23"/>
      <c r="AD274" s="23"/>
      <c r="AE274" s="23"/>
    </row>
    <row r="275" spans="2:31" ht="15.6" hidden="1" customHeight="1">
      <c r="B275" s="27" t="e">
        <f>IF(#REF!=#REF!,B274,B274+1)</f>
        <v>#REF!</v>
      </c>
      <c r="C275" s="159" t="s">
        <v>33</v>
      </c>
      <c r="D275" s="146" t="s">
        <v>34</v>
      </c>
      <c r="E275" s="146" t="s">
        <v>535</v>
      </c>
      <c r="F275" s="146" t="s">
        <v>36</v>
      </c>
      <c r="G275" s="146"/>
      <c r="H275" s="159">
        <v>24</v>
      </c>
      <c r="I275" s="146">
        <v>12</v>
      </c>
      <c r="J275" s="160">
        <v>2020</v>
      </c>
      <c r="K275" s="160" t="s">
        <v>44</v>
      </c>
      <c r="L275" s="160" t="s">
        <v>45</v>
      </c>
      <c r="M275" s="160" t="s">
        <v>45</v>
      </c>
      <c r="N275" s="160" t="s">
        <v>38</v>
      </c>
      <c r="O275" s="160" t="s">
        <v>39</v>
      </c>
      <c r="P275" s="161" t="s">
        <v>38</v>
      </c>
      <c r="Q275" s="160" t="s">
        <v>45</v>
      </c>
      <c r="R275" s="160" t="s">
        <v>45</v>
      </c>
      <c r="S275" s="160" t="s">
        <v>40</v>
      </c>
      <c r="T275" s="146">
        <v>9</v>
      </c>
      <c r="U275" s="146">
        <v>1</v>
      </c>
      <c r="V275" s="160">
        <v>2021</v>
      </c>
      <c r="W275" s="147" t="s">
        <v>536</v>
      </c>
      <c r="X275" s="147" t="s">
        <v>192</v>
      </c>
      <c r="Y275" s="170" t="s">
        <v>536</v>
      </c>
      <c r="Z275" s="147" t="s">
        <v>192</v>
      </c>
      <c r="AA275" s="156" t="s">
        <v>40</v>
      </c>
      <c r="AB275" s="23"/>
      <c r="AC275" s="23"/>
      <c r="AD275" s="23"/>
      <c r="AE275" s="23"/>
    </row>
    <row r="276" spans="2:31" ht="15.6" hidden="1" customHeight="1">
      <c r="B276" s="27" t="e">
        <f>IF(#REF!=#REF!,B275,B275+1)</f>
        <v>#REF!</v>
      </c>
      <c r="C276" s="159" t="s">
        <v>33</v>
      </c>
      <c r="D276" s="146" t="s">
        <v>34</v>
      </c>
      <c r="E276" s="146" t="s">
        <v>537</v>
      </c>
      <c r="F276" s="146" t="s">
        <v>36</v>
      </c>
      <c r="G276" s="146"/>
      <c r="H276" s="159">
        <v>26</v>
      </c>
      <c r="I276" s="146">
        <v>12</v>
      </c>
      <c r="J276" s="160">
        <v>2020</v>
      </c>
      <c r="K276" s="160" t="s">
        <v>52</v>
      </c>
      <c r="L276" s="160" t="s">
        <v>38</v>
      </c>
      <c r="M276" s="160" t="s">
        <v>38</v>
      </c>
      <c r="N276" s="160" t="s">
        <v>45</v>
      </c>
      <c r="O276" s="160" t="s">
        <v>39</v>
      </c>
      <c r="P276" s="161" t="s">
        <v>38</v>
      </c>
      <c r="Q276" s="160" t="s">
        <v>45</v>
      </c>
      <c r="R276" s="160" t="s">
        <v>45</v>
      </c>
      <c r="S276" s="160" t="s">
        <v>40</v>
      </c>
      <c r="T276" s="146">
        <v>8</v>
      </c>
      <c r="U276" s="146">
        <v>1</v>
      </c>
      <c r="V276" s="160">
        <v>2021</v>
      </c>
      <c r="W276" s="147" t="s">
        <v>538</v>
      </c>
      <c r="X276" s="147" t="s">
        <v>192</v>
      </c>
      <c r="Y276" s="170" t="s">
        <v>538</v>
      </c>
      <c r="Z276" s="147" t="s">
        <v>192</v>
      </c>
      <c r="AA276" s="156" t="s">
        <v>40</v>
      </c>
      <c r="AB276" s="23"/>
      <c r="AC276" s="23"/>
      <c r="AD276" s="23"/>
      <c r="AE276" s="23"/>
    </row>
    <row r="277" spans="2:31" ht="15.6" hidden="1" customHeight="1">
      <c r="B277" s="27" t="e">
        <f>IF(#REF!=#REF!,B276,B276+1)</f>
        <v>#REF!</v>
      </c>
      <c r="C277" s="159" t="s">
        <v>33</v>
      </c>
      <c r="D277" s="146" t="s">
        <v>34</v>
      </c>
      <c r="E277" s="146" t="s">
        <v>539</v>
      </c>
      <c r="F277" s="146" t="s">
        <v>36</v>
      </c>
      <c r="G277" s="146"/>
      <c r="H277" s="159">
        <v>26</v>
      </c>
      <c r="I277" s="146">
        <v>12</v>
      </c>
      <c r="J277" s="160">
        <v>2020</v>
      </c>
      <c r="K277" s="160" t="s">
        <v>52</v>
      </c>
      <c r="L277" s="160" t="s">
        <v>38</v>
      </c>
      <c r="M277" s="160" t="s">
        <v>45</v>
      </c>
      <c r="N277" s="160" t="s">
        <v>38</v>
      </c>
      <c r="O277" s="160" t="s">
        <v>39</v>
      </c>
      <c r="P277" s="161" t="s">
        <v>38</v>
      </c>
      <c r="Q277" s="160" t="s">
        <v>38</v>
      </c>
      <c r="R277" s="160" t="s">
        <v>38</v>
      </c>
      <c r="S277" s="160" t="s">
        <v>40</v>
      </c>
      <c r="T277" s="146">
        <v>30</v>
      </c>
      <c r="U277" s="146">
        <v>12</v>
      </c>
      <c r="V277" s="160">
        <v>2020</v>
      </c>
      <c r="W277" s="147" t="s">
        <v>540</v>
      </c>
      <c r="X277" s="147" t="s">
        <v>192</v>
      </c>
      <c r="Y277" s="170" t="s">
        <v>540</v>
      </c>
      <c r="Z277" s="147" t="s">
        <v>192</v>
      </c>
      <c r="AA277" s="156" t="s">
        <v>40</v>
      </c>
      <c r="AB277" s="23"/>
      <c r="AC277" s="23"/>
      <c r="AD277" s="23"/>
      <c r="AE277" s="23"/>
    </row>
    <row r="278" spans="2:31" ht="15.6" hidden="1" customHeight="1">
      <c r="B278" s="27" t="e">
        <f>IF(#REF!=#REF!,#REF!,#REF!+1)</f>
        <v>#REF!</v>
      </c>
      <c r="C278" s="159" t="s">
        <v>33</v>
      </c>
      <c r="D278" s="146" t="s">
        <v>34</v>
      </c>
      <c r="E278" s="146" t="s">
        <v>541</v>
      </c>
      <c r="F278" s="146" t="s">
        <v>36</v>
      </c>
      <c r="G278" s="146"/>
      <c r="H278" s="159">
        <v>26</v>
      </c>
      <c r="I278" s="146">
        <v>12</v>
      </c>
      <c r="J278" s="160">
        <v>2020</v>
      </c>
      <c r="K278" s="160" t="s">
        <v>44</v>
      </c>
      <c r="L278" s="160" t="s">
        <v>45</v>
      </c>
      <c r="M278" s="160" t="s">
        <v>38</v>
      </c>
      <c r="N278" s="160" t="s">
        <v>38</v>
      </c>
      <c r="O278" s="160" t="s">
        <v>39</v>
      </c>
      <c r="P278" s="161" t="s">
        <v>38</v>
      </c>
      <c r="Q278" s="160" t="s">
        <v>45</v>
      </c>
      <c r="R278" s="160" t="s">
        <v>45</v>
      </c>
      <c r="S278" s="160" t="s">
        <v>40</v>
      </c>
      <c r="T278" s="146">
        <v>3</v>
      </c>
      <c r="U278" s="146">
        <v>1</v>
      </c>
      <c r="V278" s="165">
        <v>2021</v>
      </c>
      <c r="W278" s="147" t="s">
        <v>542</v>
      </c>
      <c r="X278" s="147" t="s">
        <v>126</v>
      </c>
      <c r="Y278" s="170" t="s">
        <v>542</v>
      </c>
      <c r="Z278" s="147" t="s">
        <v>126</v>
      </c>
      <c r="AA278" s="156" t="s">
        <v>40</v>
      </c>
      <c r="AB278" s="23"/>
      <c r="AC278" s="23"/>
      <c r="AD278" s="23"/>
      <c r="AE278" s="23"/>
    </row>
    <row r="279" spans="2:31" ht="15.6" hidden="1" customHeight="1">
      <c r="B279" s="27" t="e">
        <f>IF(#REF!=#REF!,B278,B278+1)</f>
        <v>#REF!</v>
      </c>
      <c r="C279" s="159" t="s">
        <v>33</v>
      </c>
      <c r="D279" s="146" t="s">
        <v>34</v>
      </c>
      <c r="E279" s="146" t="s">
        <v>543</v>
      </c>
      <c r="F279" s="146" t="s">
        <v>36</v>
      </c>
      <c r="G279" s="146"/>
      <c r="H279" s="159">
        <v>28</v>
      </c>
      <c r="I279" s="146">
        <v>12</v>
      </c>
      <c r="J279" s="160">
        <v>2020</v>
      </c>
      <c r="K279" s="160" t="s">
        <v>52</v>
      </c>
      <c r="L279" s="160" t="s">
        <v>38</v>
      </c>
      <c r="M279" s="160" t="s">
        <v>38</v>
      </c>
      <c r="N279" s="160" t="s">
        <v>38</v>
      </c>
      <c r="O279" s="160" t="s">
        <v>39</v>
      </c>
      <c r="P279" s="161" t="s">
        <v>38</v>
      </c>
      <c r="Q279" s="160" t="s">
        <v>38</v>
      </c>
      <c r="R279" s="160" t="s">
        <v>38</v>
      </c>
      <c r="S279" s="160" t="s">
        <v>40</v>
      </c>
      <c r="T279" s="146">
        <v>30</v>
      </c>
      <c r="U279" s="146">
        <v>12</v>
      </c>
      <c r="V279" s="166">
        <v>2020</v>
      </c>
      <c r="W279" s="147" t="s">
        <v>544</v>
      </c>
      <c r="X279" s="147" t="s">
        <v>192</v>
      </c>
      <c r="Y279" s="170" t="s">
        <v>544</v>
      </c>
      <c r="Z279" s="147" t="s">
        <v>192</v>
      </c>
      <c r="AA279" s="156" t="s">
        <v>40</v>
      </c>
      <c r="AB279" s="23"/>
      <c r="AC279" s="23"/>
      <c r="AD279" s="23"/>
      <c r="AE279" s="23"/>
    </row>
    <row r="280" spans="2:31" ht="15.6" hidden="1" customHeight="1">
      <c r="B280" s="27" t="e">
        <f>IF(#REF!=#REF!,B279,B279+1)</f>
        <v>#REF!</v>
      </c>
      <c r="C280" s="159" t="s">
        <v>33</v>
      </c>
      <c r="D280" s="146" t="s">
        <v>34</v>
      </c>
      <c r="E280" s="146" t="s">
        <v>545</v>
      </c>
      <c r="F280" s="146" t="s">
        <v>157</v>
      </c>
      <c r="G280" s="146"/>
      <c r="H280" s="159">
        <v>30</v>
      </c>
      <c r="I280" s="146">
        <v>12</v>
      </c>
      <c r="J280" s="160">
        <v>2020</v>
      </c>
      <c r="K280" s="160" t="s">
        <v>52</v>
      </c>
      <c r="L280" s="160" t="s">
        <v>38</v>
      </c>
      <c r="M280" s="160" t="s">
        <v>38</v>
      </c>
      <c r="N280" s="160" t="s">
        <v>38</v>
      </c>
      <c r="O280" s="160" t="s">
        <v>39</v>
      </c>
      <c r="P280" s="161" t="s">
        <v>38</v>
      </c>
      <c r="Q280" s="160" t="s">
        <v>45</v>
      </c>
      <c r="R280" s="160" t="s">
        <v>38</v>
      </c>
      <c r="S280" s="160" t="s">
        <v>40</v>
      </c>
      <c r="T280" s="146">
        <v>5</v>
      </c>
      <c r="U280" s="146">
        <v>1</v>
      </c>
      <c r="V280" s="160">
        <v>2021</v>
      </c>
      <c r="W280" s="147" t="s">
        <v>546</v>
      </c>
      <c r="X280" s="147" t="s">
        <v>159</v>
      </c>
      <c r="Y280" s="170" t="s">
        <v>546</v>
      </c>
      <c r="Z280" s="147" t="s">
        <v>159</v>
      </c>
      <c r="AA280" s="156" t="s">
        <v>40</v>
      </c>
      <c r="AB280" s="23"/>
      <c r="AC280" s="23"/>
      <c r="AD280" s="23"/>
      <c r="AE280" s="23"/>
    </row>
    <row r="281" spans="2:31" ht="15.6" hidden="1" customHeight="1">
      <c r="B281" s="27" t="e">
        <f>IF(#REF!=#REF!,B280,B280+1)</f>
        <v>#REF!</v>
      </c>
      <c r="C281" s="159" t="s">
        <v>33</v>
      </c>
      <c r="D281" s="146" t="s">
        <v>48</v>
      </c>
      <c r="E281" s="146" t="s">
        <v>547</v>
      </c>
      <c r="F281" s="146" t="s">
        <v>36</v>
      </c>
      <c r="G281" s="146"/>
      <c r="H281" s="159">
        <v>31</v>
      </c>
      <c r="I281" s="146">
        <v>12</v>
      </c>
      <c r="J281" s="160">
        <v>2020</v>
      </c>
      <c r="K281" s="160" t="s">
        <v>44</v>
      </c>
      <c r="L281" s="160" t="s">
        <v>38</v>
      </c>
      <c r="M281" s="160" t="s">
        <v>38</v>
      </c>
      <c r="N281" s="160" t="s">
        <v>45</v>
      </c>
      <c r="O281" s="160" t="s">
        <v>39</v>
      </c>
      <c r="P281" s="161" t="s">
        <v>38</v>
      </c>
      <c r="Q281" s="160" t="s">
        <v>45</v>
      </c>
      <c r="R281" s="160" t="s">
        <v>45</v>
      </c>
      <c r="S281" s="160" t="s">
        <v>40</v>
      </c>
      <c r="T281" s="146">
        <v>13</v>
      </c>
      <c r="U281" s="146">
        <v>1</v>
      </c>
      <c r="V281" s="160">
        <v>2021</v>
      </c>
      <c r="W281" s="147" t="s">
        <v>548</v>
      </c>
      <c r="X281" s="147" t="s">
        <v>153</v>
      </c>
      <c r="Y281" s="170" t="s">
        <v>548</v>
      </c>
      <c r="Z281" s="147" t="s">
        <v>153</v>
      </c>
      <c r="AA281" s="156" t="s">
        <v>40</v>
      </c>
      <c r="AB281" s="23"/>
      <c r="AC281" s="23"/>
      <c r="AD281" s="23"/>
      <c r="AE281" s="23"/>
    </row>
    <row r="282" spans="2:31" ht="15.6" hidden="1" customHeight="1">
      <c r="C282" s="159" t="s">
        <v>33</v>
      </c>
      <c r="D282" s="146" t="s">
        <v>34</v>
      </c>
      <c r="E282" s="146" t="s">
        <v>549</v>
      </c>
      <c r="F282" s="146" t="s">
        <v>36</v>
      </c>
      <c r="G282" s="146"/>
      <c r="H282" s="159">
        <v>3</v>
      </c>
      <c r="I282" s="146">
        <v>1</v>
      </c>
      <c r="J282" s="160">
        <v>2021</v>
      </c>
      <c r="K282" s="160" t="s">
        <v>52</v>
      </c>
      <c r="L282" s="160" t="s">
        <v>38</v>
      </c>
      <c r="M282" s="160" t="s">
        <v>38</v>
      </c>
      <c r="N282" s="160" t="s">
        <v>38</v>
      </c>
      <c r="O282" s="160" t="s">
        <v>39</v>
      </c>
      <c r="P282" s="161" t="s">
        <v>38</v>
      </c>
      <c r="Q282" s="160" t="s">
        <v>38</v>
      </c>
      <c r="R282" s="160" t="s">
        <v>45</v>
      </c>
      <c r="S282" s="160" t="s">
        <v>40</v>
      </c>
      <c r="T282" s="146">
        <v>13</v>
      </c>
      <c r="U282" s="146">
        <v>1</v>
      </c>
      <c r="V282" s="160">
        <v>2021</v>
      </c>
      <c r="W282" s="147" t="s">
        <v>550</v>
      </c>
      <c r="X282" s="147" t="s">
        <v>126</v>
      </c>
      <c r="Y282" s="170" t="s">
        <v>550</v>
      </c>
      <c r="Z282" s="147" t="s">
        <v>126</v>
      </c>
      <c r="AA282" s="156" t="s">
        <v>40</v>
      </c>
      <c r="AB282" s="23"/>
      <c r="AC282" s="23"/>
      <c r="AD282" s="23"/>
      <c r="AE282" s="23"/>
    </row>
    <row r="283" spans="2:31" ht="15.6" hidden="1" customHeight="1">
      <c r="B283" s="27" t="e">
        <f>IF(#REF!=#REF!,#REF!,#REF!+1)</f>
        <v>#REF!</v>
      </c>
      <c r="C283" s="159" t="s">
        <v>33</v>
      </c>
      <c r="D283" s="146" t="s">
        <v>34</v>
      </c>
      <c r="E283" s="146" t="s">
        <v>551</v>
      </c>
      <c r="F283" s="146" t="s">
        <v>36</v>
      </c>
      <c r="G283" s="146"/>
      <c r="H283" s="159">
        <v>28</v>
      </c>
      <c r="I283" s="146">
        <v>12</v>
      </c>
      <c r="J283" s="160">
        <v>2020</v>
      </c>
      <c r="K283" s="160" t="s">
        <v>44</v>
      </c>
      <c r="L283" s="160" t="s">
        <v>45</v>
      </c>
      <c r="M283" s="160" t="s">
        <v>45</v>
      </c>
      <c r="N283" s="160" t="s">
        <v>38</v>
      </c>
      <c r="O283" s="160" t="s">
        <v>39</v>
      </c>
      <c r="P283" s="161" t="s">
        <v>38</v>
      </c>
      <c r="Q283" s="160" t="s">
        <v>45</v>
      </c>
      <c r="R283" s="160" t="s">
        <v>38</v>
      </c>
      <c r="S283" s="160" t="s">
        <v>40</v>
      </c>
      <c r="T283" s="146">
        <v>4</v>
      </c>
      <c r="U283" s="146">
        <v>1</v>
      </c>
      <c r="V283" s="160">
        <v>2021</v>
      </c>
      <c r="W283" s="147" t="s">
        <v>552</v>
      </c>
      <c r="X283" s="147" t="s">
        <v>427</v>
      </c>
      <c r="Y283" s="170" t="s">
        <v>552</v>
      </c>
      <c r="Z283" s="147" t="s">
        <v>427</v>
      </c>
      <c r="AA283" s="156" t="s">
        <v>40</v>
      </c>
      <c r="AB283" s="23"/>
      <c r="AC283" s="23"/>
      <c r="AD283" s="23"/>
      <c r="AE283" s="23"/>
    </row>
    <row r="284" spans="2:31" ht="15.6" hidden="1" customHeight="1">
      <c r="B284" s="27" t="e">
        <f>IF(#REF!=#REF!,B283,B283+1)</f>
        <v>#REF!</v>
      </c>
      <c r="C284" s="159" t="s">
        <v>33</v>
      </c>
      <c r="D284" s="146" t="s">
        <v>48</v>
      </c>
      <c r="E284" s="146" t="s">
        <v>553</v>
      </c>
      <c r="F284" s="146" t="s">
        <v>36</v>
      </c>
      <c r="G284" s="146"/>
      <c r="H284" s="159">
        <v>31</v>
      </c>
      <c r="I284" s="146">
        <v>12</v>
      </c>
      <c r="J284" s="160">
        <v>2020</v>
      </c>
      <c r="K284" s="160" t="s">
        <v>44</v>
      </c>
      <c r="L284" s="160" t="s">
        <v>38</v>
      </c>
      <c r="M284" s="160" t="s">
        <v>38</v>
      </c>
      <c r="N284" s="160" t="s">
        <v>45</v>
      </c>
      <c r="O284" s="160" t="s">
        <v>39</v>
      </c>
      <c r="P284" s="161" t="s">
        <v>38</v>
      </c>
      <c r="Q284" s="160" t="s">
        <v>45</v>
      </c>
      <c r="R284" s="160" t="s">
        <v>45</v>
      </c>
      <c r="S284" s="160">
        <v>1</v>
      </c>
      <c r="T284" s="146">
        <v>16</v>
      </c>
      <c r="U284" s="146">
        <v>1</v>
      </c>
      <c r="V284" s="160">
        <v>2021</v>
      </c>
      <c r="W284" s="147" t="s">
        <v>554</v>
      </c>
      <c r="X284" s="147" t="s">
        <v>148</v>
      </c>
      <c r="Y284" s="170" t="s">
        <v>554</v>
      </c>
      <c r="Z284" s="147" t="s">
        <v>148</v>
      </c>
      <c r="AA284" s="156" t="s">
        <v>40</v>
      </c>
      <c r="AB284" s="23"/>
      <c r="AC284" s="23"/>
      <c r="AD284" s="23"/>
      <c r="AE284" s="23"/>
    </row>
    <row r="285" spans="2:31" ht="15.6" hidden="1" customHeight="1">
      <c r="B285" s="27" t="e">
        <f>IF(#REF!=#REF!,B284,B284+1)</f>
        <v>#REF!</v>
      </c>
      <c r="C285" s="159" t="s">
        <v>33</v>
      </c>
      <c r="D285" s="146" t="s">
        <v>48</v>
      </c>
      <c r="E285" s="146" t="s">
        <v>555</v>
      </c>
      <c r="F285" s="146" t="s">
        <v>36</v>
      </c>
      <c r="G285" s="146"/>
      <c r="H285" s="159">
        <v>5</v>
      </c>
      <c r="I285" s="146">
        <v>1</v>
      </c>
      <c r="J285" s="160">
        <v>2021</v>
      </c>
      <c r="K285" s="160" t="s">
        <v>52</v>
      </c>
      <c r="L285" s="160" t="s">
        <v>38</v>
      </c>
      <c r="M285" s="160" t="s">
        <v>38</v>
      </c>
      <c r="N285" s="160" t="s">
        <v>38</v>
      </c>
      <c r="O285" s="160" t="s">
        <v>39</v>
      </c>
      <c r="P285" s="161" t="s">
        <v>38</v>
      </c>
      <c r="Q285" s="160" t="s">
        <v>38</v>
      </c>
      <c r="R285" s="160" t="s">
        <v>45</v>
      </c>
      <c r="S285" s="160" t="s">
        <v>40</v>
      </c>
      <c r="T285" s="146">
        <v>13</v>
      </c>
      <c r="U285" s="146">
        <v>1</v>
      </c>
      <c r="V285" s="160">
        <v>2021</v>
      </c>
      <c r="W285" s="147" t="s">
        <v>556</v>
      </c>
      <c r="X285" s="147" t="s">
        <v>307</v>
      </c>
      <c r="Y285" s="170" t="s">
        <v>556</v>
      </c>
      <c r="Z285" s="147" t="s">
        <v>307</v>
      </c>
      <c r="AA285" s="156" t="s">
        <v>40</v>
      </c>
      <c r="AB285" s="23"/>
      <c r="AC285" s="23"/>
      <c r="AD285" s="23"/>
      <c r="AE285" s="23"/>
    </row>
    <row r="286" spans="2:31" ht="15.6" hidden="1" customHeight="1">
      <c r="B286" s="27" t="e">
        <f>IF(#REF!=#REF!,#REF!,#REF!+1)</f>
        <v>#REF!</v>
      </c>
      <c r="C286" s="159" t="s">
        <v>33</v>
      </c>
      <c r="D286" s="146" t="s">
        <v>48</v>
      </c>
      <c r="E286" s="165" t="s">
        <v>557</v>
      </c>
      <c r="F286" s="159" t="s">
        <v>36</v>
      </c>
      <c r="G286" s="146"/>
      <c r="H286" s="159">
        <v>5</v>
      </c>
      <c r="I286" s="146">
        <v>1</v>
      </c>
      <c r="J286" s="160">
        <v>2021</v>
      </c>
      <c r="K286" s="160" t="s">
        <v>52</v>
      </c>
      <c r="L286" s="160" t="s">
        <v>38</v>
      </c>
      <c r="M286" s="160" t="s">
        <v>38</v>
      </c>
      <c r="N286" s="160" t="s">
        <v>38</v>
      </c>
      <c r="O286" s="160" t="s">
        <v>39</v>
      </c>
      <c r="P286" s="161" t="s">
        <v>38</v>
      </c>
      <c r="Q286" s="160" t="s">
        <v>38</v>
      </c>
      <c r="R286" s="160" t="s">
        <v>45</v>
      </c>
      <c r="S286" s="160" t="s">
        <v>40</v>
      </c>
      <c r="T286" s="146">
        <v>18</v>
      </c>
      <c r="U286" s="146">
        <v>1</v>
      </c>
      <c r="V286" s="160">
        <v>2021</v>
      </c>
      <c r="W286" s="147" t="s">
        <v>558</v>
      </c>
      <c r="X286" s="147" t="s">
        <v>136</v>
      </c>
      <c r="Y286" s="170" t="s">
        <v>558</v>
      </c>
      <c r="Z286" s="147" t="s">
        <v>136</v>
      </c>
      <c r="AA286" s="156" t="s">
        <v>40</v>
      </c>
      <c r="AB286" s="23"/>
      <c r="AC286" s="23"/>
      <c r="AD286" s="23"/>
      <c r="AE286" s="23"/>
    </row>
    <row r="287" spans="2:31" ht="15.6" hidden="1" customHeight="1">
      <c r="B287" s="27" t="e">
        <f>IF(#REF!=#REF!,B286,B286+1)</f>
        <v>#REF!</v>
      </c>
      <c r="C287" s="159" t="s">
        <v>33</v>
      </c>
      <c r="D287" s="146" t="s">
        <v>34</v>
      </c>
      <c r="E287" s="144" t="s">
        <v>559</v>
      </c>
      <c r="F287" s="146" t="s">
        <v>36</v>
      </c>
      <c r="G287" s="146"/>
      <c r="H287" s="159">
        <v>5</v>
      </c>
      <c r="I287" s="146">
        <v>1</v>
      </c>
      <c r="J287" s="160">
        <v>2021</v>
      </c>
      <c r="K287" s="160" t="s">
        <v>52</v>
      </c>
      <c r="L287" s="160" t="s">
        <v>38</v>
      </c>
      <c r="M287" s="160" t="s">
        <v>38</v>
      </c>
      <c r="N287" s="160" t="s">
        <v>38</v>
      </c>
      <c r="O287" s="160" t="s">
        <v>39</v>
      </c>
      <c r="P287" s="161" t="s">
        <v>38</v>
      </c>
      <c r="Q287" s="160" t="s">
        <v>38</v>
      </c>
      <c r="R287" s="160" t="s">
        <v>45</v>
      </c>
      <c r="S287" s="160" t="s">
        <v>40</v>
      </c>
      <c r="T287" s="146">
        <v>18</v>
      </c>
      <c r="U287" s="146">
        <v>1</v>
      </c>
      <c r="V287" s="160">
        <v>2021</v>
      </c>
      <c r="W287" s="147" t="s">
        <v>560</v>
      </c>
      <c r="X287" s="147" t="s">
        <v>192</v>
      </c>
      <c r="Y287" s="170" t="s">
        <v>560</v>
      </c>
      <c r="Z287" s="147" t="s">
        <v>192</v>
      </c>
      <c r="AA287" s="156" t="s">
        <v>40</v>
      </c>
      <c r="AB287" s="23"/>
      <c r="AC287" s="23"/>
      <c r="AD287" s="23"/>
      <c r="AE287" s="23"/>
    </row>
    <row r="288" spans="2:31" ht="15.6" hidden="1" customHeight="1">
      <c r="B288" s="27" t="e">
        <f>IF(#REF!=#REF!,B287,B287+1)</f>
        <v>#REF!</v>
      </c>
      <c r="C288" s="159" t="s">
        <v>33</v>
      </c>
      <c r="D288" s="146" t="s">
        <v>48</v>
      </c>
      <c r="E288" s="146" t="s">
        <v>561</v>
      </c>
      <c r="F288" s="146" t="s">
        <v>36</v>
      </c>
      <c r="G288" s="146"/>
      <c r="H288" s="159">
        <v>5</v>
      </c>
      <c r="I288" s="146">
        <v>1</v>
      </c>
      <c r="J288" s="160">
        <v>2021</v>
      </c>
      <c r="K288" s="160" t="s">
        <v>52</v>
      </c>
      <c r="L288" s="160" t="s">
        <v>38</v>
      </c>
      <c r="M288" s="160" t="s">
        <v>38</v>
      </c>
      <c r="N288" s="160" t="s">
        <v>38</v>
      </c>
      <c r="O288" s="160" t="s">
        <v>39</v>
      </c>
      <c r="P288" s="161" t="s">
        <v>38</v>
      </c>
      <c r="Q288" s="160" t="s">
        <v>38</v>
      </c>
      <c r="R288" s="160" t="s">
        <v>45</v>
      </c>
      <c r="S288" s="160" t="s">
        <v>40</v>
      </c>
      <c r="T288" s="146">
        <v>13</v>
      </c>
      <c r="U288" s="146">
        <v>1</v>
      </c>
      <c r="V288" s="160">
        <v>2021</v>
      </c>
      <c r="W288" s="147" t="s">
        <v>562</v>
      </c>
      <c r="X288" s="147" t="s">
        <v>153</v>
      </c>
      <c r="Y288" s="170" t="s">
        <v>562</v>
      </c>
      <c r="Z288" s="147" t="s">
        <v>153</v>
      </c>
      <c r="AA288" s="156" t="s">
        <v>40</v>
      </c>
      <c r="AB288" s="23"/>
      <c r="AC288" s="23"/>
      <c r="AD288" s="23"/>
      <c r="AE288" s="23"/>
    </row>
    <row r="289" spans="2:31" ht="15.6" hidden="1" customHeight="1">
      <c r="B289" s="27" t="e">
        <f>IF(#REF!=#REF!,B288,B288+1)</f>
        <v>#REF!</v>
      </c>
      <c r="C289" s="159" t="s">
        <v>33</v>
      </c>
      <c r="D289" s="146" t="s">
        <v>48</v>
      </c>
      <c r="E289" s="146" t="s">
        <v>563</v>
      </c>
      <c r="F289" s="146" t="s">
        <v>36</v>
      </c>
      <c r="G289" s="146"/>
      <c r="H289" s="159">
        <v>9</v>
      </c>
      <c r="I289" s="146">
        <v>1</v>
      </c>
      <c r="J289" s="160">
        <v>2021</v>
      </c>
      <c r="K289" s="160" t="s">
        <v>44</v>
      </c>
      <c r="L289" s="160" t="s">
        <v>45</v>
      </c>
      <c r="M289" s="160" t="s">
        <v>38</v>
      </c>
      <c r="N289" s="160" t="s">
        <v>38</v>
      </c>
      <c r="O289" s="160" t="s">
        <v>39</v>
      </c>
      <c r="P289" s="161" t="s">
        <v>38</v>
      </c>
      <c r="Q289" s="160" t="s">
        <v>45</v>
      </c>
      <c r="R289" s="160" t="s">
        <v>38</v>
      </c>
      <c r="S289" s="160" t="s">
        <v>40</v>
      </c>
      <c r="T289" s="146">
        <v>20</v>
      </c>
      <c r="U289" s="146">
        <v>1</v>
      </c>
      <c r="V289" s="160">
        <v>2021</v>
      </c>
      <c r="W289" s="147" t="s">
        <v>564</v>
      </c>
      <c r="X289" s="147" t="s">
        <v>136</v>
      </c>
      <c r="Y289" s="170" t="s">
        <v>564</v>
      </c>
      <c r="Z289" s="147" t="s">
        <v>136</v>
      </c>
      <c r="AA289" s="156" t="s">
        <v>40</v>
      </c>
      <c r="AB289" s="23"/>
      <c r="AC289" s="23"/>
      <c r="AD289" s="23"/>
      <c r="AE289" s="23"/>
    </row>
    <row r="290" spans="2:31" ht="15.6" hidden="1" customHeight="1">
      <c r="B290" s="27" t="e">
        <f>IF(#REF!=#REF!,B289,B289+1)</f>
        <v>#REF!</v>
      </c>
      <c r="C290" s="159" t="s">
        <v>33</v>
      </c>
      <c r="D290" s="146" t="s">
        <v>48</v>
      </c>
      <c r="E290" s="146" t="s">
        <v>565</v>
      </c>
      <c r="F290" s="146" t="s">
        <v>36</v>
      </c>
      <c r="G290" s="146"/>
      <c r="H290" s="159">
        <v>11</v>
      </c>
      <c r="I290" s="146">
        <v>1</v>
      </c>
      <c r="J290" s="160">
        <v>2021</v>
      </c>
      <c r="K290" s="160" t="s">
        <v>52</v>
      </c>
      <c r="L290" s="160" t="s">
        <v>38</v>
      </c>
      <c r="M290" s="160" t="s">
        <v>38</v>
      </c>
      <c r="N290" s="160" t="s">
        <v>38</v>
      </c>
      <c r="O290" s="160" t="s">
        <v>39</v>
      </c>
      <c r="P290" s="161" t="s">
        <v>38</v>
      </c>
      <c r="Q290" s="160" t="s">
        <v>38</v>
      </c>
      <c r="R290" s="160" t="s">
        <v>45</v>
      </c>
      <c r="S290" s="160" t="s">
        <v>40</v>
      </c>
      <c r="T290" s="146">
        <v>21</v>
      </c>
      <c r="U290" s="146">
        <v>1</v>
      </c>
      <c r="V290" s="160">
        <v>2021</v>
      </c>
      <c r="W290" s="147" t="s">
        <v>566</v>
      </c>
      <c r="X290" s="147" t="s">
        <v>136</v>
      </c>
      <c r="Y290" s="170" t="s">
        <v>566</v>
      </c>
      <c r="Z290" s="147" t="s">
        <v>136</v>
      </c>
      <c r="AA290" s="156" t="s">
        <v>40</v>
      </c>
      <c r="AB290" s="23"/>
      <c r="AC290" s="23"/>
      <c r="AD290" s="23"/>
      <c r="AE290" s="23"/>
    </row>
    <row r="291" spans="2:31" ht="15.6" hidden="1" customHeight="1">
      <c r="B291" s="27" t="e">
        <f>IF(#REF!=#REF!,B290,B290+1)</f>
        <v>#REF!</v>
      </c>
      <c r="C291" s="159" t="s">
        <v>33</v>
      </c>
      <c r="D291" s="146" t="s">
        <v>34</v>
      </c>
      <c r="E291" s="146" t="s">
        <v>567</v>
      </c>
      <c r="F291" s="146" t="s">
        <v>36</v>
      </c>
      <c r="G291" s="146"/>
      <c r="H291" s="159">
        <v>12</v>
      </c>
      <c r="I291" s="146">
        <v>1</v>
      </c>
      <c r="J291" s="160">
        <v>2021</v>
      </c>
      <c r="K291" s="160" t="s">
        <v>44</v>
      </c>
      <c r="L291" s="160" t="s">
        <v>38</v>
      </c>
      <c r="M291" s="160" t="s">
        <v>38</v>
      </c>
      <c r="N291" s="160" t="s">
        <v>38</v>
      </c>
      <c r="O291" s="160" t="s">
        <v>39</v>
      </c>
      <c r="P291" s="161" t="s">
        <v>38</v>
      </c>
      <c r="Q291" s="160" t="s">
        <v>45</v>
      </c>
      <c r="R291" s="160" t="s">
        <v>38</v>
      </c>
      <c r="S291" s="160" t="s">
        <v>40</v>
      </c>
      <c r="T291" s="146">
        <v>19</v>
      </c>
      <c r="U291" s="146">
        <v>1</v>
      </c>
      <c r="V291" s="160">
        <v>2021</v>
      </c>
      <c r="W291" s="147" t="s">
        <v>568</v>
      </c>
      <c r="X291" s="147" t="s">
        <v>427</v>
      </c>
      <c r="Y291" s="170" t="s">
        <v>568</v>
      </c>
      <c r="Z291" s="147" t="s">
        <v>427</v>
      </c>
      <c r="AA291" s="156" t="s">
        <v>40</v>
      </c>
      <c r="AB291" s="23"/>
      <c r="AC291" s="23"/>
      <c r="AD291" s="23"/>
      <c r="AE291" s="23"/>
    </row>
    <row r="292" spans="2:31" ht="15.6" hidden="1" customHeight="1">
      <c r="B292" s="27" t="e">
        <f>IF(#REF!=#REF!,B291,B291+1)</f>
        <v>#REF!</v>
      </c>
      <c r="C292" s="159" t="s">
        <v>33</v>
      </c>
      <c r="D292" s="146" t="s">
        <v>34</v>
      </c>
      <c r="E292" s="146" t="s">
        <v>569</v>
      </c>
      <c r="F292" s="146" t="s">
        <v>36</v>
      </c>
      <c r="G292" s="146"/>
      <c r="H292" s="159">
        <v>14</v>
      </c>
      <c r="I292" s="146">
        <v>1</v>
      </c>
      <c r="J292" s="160">
        <v>2021</v>
      </c>
      <c r="K292" s="160" t="s">
        <v>44</v>
      </c>
      <c r="L292" s="160" t="s">
        <v>38</v>
      </c>
      <c r="M292" s="160" t="s">
        <v>38</v>
      </c>
      <c r="N292" s="160" t="s">
        <v>45</v>
      </c>
      <c r="O292" s="160" t="s">
        <v>39</v>
      </c>
      <c r="P292" s="161" t="s">
        <v>38</v>
      </c>
      <c r="Q292" s="160" t="s">
        <v>45</v>
      </c>
      <c r="R292" s="160" t="s">
        <v>38</v>
      </c>
      <c r="S292" s="160" t="s">
        <v>40</v>
      </c>
      <c r="T292" s="146">
        <v>21</v>
      </c>
      <c r="U292" s="146">
        <v>1</v>
      </c>
      <c r="V292" s="160">
        <v>2021</v>
      </c>
      <c r="W292" s="147" t="s">
        <v>570</v>
      </c>
      <c r="X292" s="147" t="s">
        <v>427</v>
      </c>
      <c r="Y292" s="170" t="s">
        <v>570</v>
      </c>
      <c r="Z292" s="147" t="s">
        <v>427</v>
      </c>
      <c r="AA292" s="156" t="s">
        <v>40</v>
      </c>
      <c r="AB292" s="23"/>
      <c r="AC292" s="23"/>
      <c r="AD292" s="23"/>
      <c r="AE292" s="23"/>
    </row>
    <row r="293" spans="2:31" ht="15.6" hidden="1" customHeight="1">
      <c r="B293" s="27" t="e">
        <f>IF(#REF!=#REF!,B292,B292+1)</f>
        <v>#REF!</v>
      </c>
      <c r="C293" s="159" t="s">
        <v>33</v>
      </c>
      <c r="D293" s="146" t="s">
        <v>34</v>
      </c>
      <c r="E293" s="146" t="s">
        <v>571</v>
      </c>
      <c r="F293" s="146" t="s">
        <v>36</v>
      </c>
      <c r="G293" s="146"/>
      <c r="H293" s="159">
        <v>15</v>
      </c>
      <c r="I293" s="146">
        <v>1</v>
      </c>
      <c r="J293" s="160">
        <v>2021</v>
      </c>
      <c r="K293" s="160" t="s">
        <v>44</v>
      </c>
      <c r="L293" s="160" t="s">
        <v>45</v>
      </c>
      <c r="M293" s="160" t="s">
        <v>38</v>
      </c>
      <c r="N293" s="160" t="s">
        <v>38</v>
      </c>
      <c r="O293" s="160" t="s">
        <v>39</v>
      </c>
      <c r="P293" s="161" t="s">
        <v>38</v>
      </c>
      <c r="Q293" s="160" t="s">
        <v>45</v>
      </c>
      <c r="R293" s="160" t="s">
        <v>38</v>
      </c>
      <c r="S293" s="160" t="s">
        <v>40</v>
      </c>
      <c r="T293" s="146">
        <v>24</v>
      </c>
      <c r="U293" s="146">
        <v>1</v>
      </c>
      <c r="V293" s="160">
        <v>2021</v>
      </c>
      <c r="W293" s="147" t="s">
        <v>572</v>
      </c>
      <c r="X293" s="147" t="s">
        <v>126</v>
      </c>
      <c r="Y293" s="170" t="s">
        <v>572</v>
      </c>
      <c r="Z293" s="147" t="s">
        <v>126</v>
      </c>
      <c r="AA293" s="156" t="s">
        <v>40</v>
      </c>
      <c r="AB293" s="23"/>
      <c r="AC293" s="23"/>
      <c r="AD293" s="23"/>
      <c r="AE293" s="23"/>
    </row>
    <row r="294" spans="2:31" ht="15.6" hidden="1" customHeight="1">
      <c r="B294" s="27" t="e">
        <f>IF(#REF!=#REF!,B293,B293+1)</f>
        <v>#REF!</v>
      </c>
      <c r="C294" s="159" t="s">
        <v>33</v>
      </c>
      <c r="D294" s="146" t="s">
        <v>34</v>
      </c>
      <c r="E294" s="146" t="s">
        <v>573</v>
      </c>
      <c r="F294" s="146" t="s">
        <v>36</v>
      </c>
      <c r="G294" s="146"/>
      <c r="H294" s="159">
        <v>16</v>
      </c>
      <c r="I294" s="146">
        <v>1</v>
      </c>
      <c r="J294" s="160">
        <v>2021</v>
      </c>
      <c r="K294" s="160" t="s">
        <v>52</v>
      </c>
      <c r="L294" s="160" t="s">
        <v>38</v>
      </c>
      <c r="M294" s="160" t="s">
        <v>38</v>
      </c>
      <c r="N294" s="160" t="s">
        <v>38</v>
      </c>
      <c r="O294" s="160" t="s">
        <v>39</v>
      </c>
      <c r="P294" s="161" t="s">
        <v>38</v>
      </c>
      <c r="Q294" s="160" t="s">
        <v>38</v>
      </c>
      <c r="R294" s="160" t="s">
        <v>45</v>
      </c>
      <c r="S294" s="160" t="s">
        <v>40</v>
      </c>
      <c r="T294" s="146">
        <v>1</v>
      </c>
      <c r="U294" s="146">
        <v>2</v>
      </c>
      <c r="V294" s="160">
        <v>2021</v>
      </c>
      <c r="W294" s="147" t="s">
        <v>574</v>
      </c>
      <c r="X294" s="147" t="s">
        <v>192</v>
      </c>
      <c r="Y294" s="170" t="s">
        <v>574</v>
      </c>
      <c r="Z294" s="147" t="s">
        <v>192</v>
      </c>
      <c r="AA294" s="156" t="s">
        <v>40</v>
      </c>
      <c r="AB294" s="23"/>
      <c r="AC294" s="23"/>
      <c r="AD294" s="23"/>
      <c r="AE294" s="23"/>
    </row>
    <row r="295" spans="2:31" ht="15.6" hidden="1" customHeight="1">
      <c r="C295" s="159" t="s">
        <v>33</v>
      </c>
      <c r="D295" s="146" t="s">
        <v>34</v>
      </c>
      <c r="E295" s="146" t="s">
        <v>575</v>
      </c>
      <c r="F295" s="146" t="s">
        <v>36</v>
      </c>
      <c r="G295" s="146"/>
      <c r="H295" s="159">
        <v>16</v>
      </c>
      <c r="I295" s="146">
        <v>1</v>
      </c>
      <c r="J295" s="160">
        <v>2021</v>
      </c>
      <c r="K295" s="160" t="s">
        <v>52</v>
      </c>
      <c r="L295" s="160" t="s">
        <v>38</v>
      </c>
      <c r="M295" s="160" t="s">
        <v>38</v>
      </c>
      <c r="N295" s="160" t="s">
        <v>38</v>
      </c>
      <c r="O295" s="160" t="s">
        <v>39</v>
      </c>
      <c r="P295" s="161" t="s">
        <v>38</v>
      </c>
      <c r="Q295" s="160" t="s">
        <v>38</v>
      </c>
      <c r="R295" s="160" t="s">
        <v>38</v>
      </c>
      <c r="S295" s="160" t="s">
        <v>40</v>
      </c>
      <c r="T295" s="146">
        <v>25</v>
      </c>
      <c r="U295" s="146">
        <v>1</v>
      </c>
      <c r="V295" s="160">
        <v>2021</v>
      </c>
      <c r="W295" s="147" t="s">
        <v>576</v>
      </c>
      <c r="X295" s="147" t="s">
        <v>126</v>
      </c>
      <c r="Y295" s="170" t="s">
        <v>576</v>
      </c>
      <c r="Z295" s="147" t="s">
        <v>126</v>
      </c>
      <c r="AA295" s="156" t="s">
        <v>40</v>
      </c>
      <c r="AB295" s="23"/>
      <c r="AC295" s="23"/>
      <c r="AD295" s="23"/>
      <c r="AE295" s="23"/>
    </row>
    <row r="296" spans="2:31" ht="15.6" hidden="1" customHeight="1">
      <c r="B296" s="27" t="e">
        <f>IF(#REF!=#REF!,B294,B294+1)</f>
        <v>#REF!</v>
      </c>
      <c r="C296" s="159" t="s">
        <v>33</v>
      </c>
      <c r="D296" s="146" t="s">
        <v>34</v>
      </c>
      <c r="E296" s="146" t="s">
        <v>577</v>
      </c>
      <c r="F296" s="146" t="s">
        <v>36</v>
      </c>
      <c r="G296" s="146"/>
      <c r="H296" s="159">
        <v>16</v>
      </c>
      <c r="I296" s="146">
        <v>1</v>
      </c>
      <c r="J296" s="160">
        <v>2021</v>
      </c>
      <c r="K296" s="160" t="s">
        <v>52</v>
      </c>
      <c r="L296" s="160" t="s">
        <v>45</v>
      </c>
      <c r="M296" s="160" t="s">
        <v>38</v>
      </c>
      <c r="N296" s="160" t="s">
        <v>45</v>
      </c>
      <c r="O296" s="160" t="s">
        <v>39</v>
      </c>
      <c r="P296" s="161" t="s">
        <v>38</v>
      </c>
      <c r="Q296" s="160" t="s">
        <v>45</v>
      </c>
      <c r="R296" s="160" t="s">
        <v>45</v>
      </c>
      <c r="S296" s="160" t="s">
        <v>40</v>
      </c>
      <c r="T296" s="146">
        <v>31</v>
      </c>
      <c r="U296" s="146">
        <v>1</v>
      </c>
      <c r="V296" s="160">
        <v>2021</v>
      </c>
      <c r="W296" s="147" t="s">
        <v>578</v>
      </c>
      <c r="X296" s="147" t="s">
        <v>153</v>
      </c>
      <c r="Y296" s="170" t="s">
        <v>578</v>
      </c>
      <c r="Z296" s="147" t="s">
        <v>153</v>
      </c>
      <c r="AA296" s="156" t="s">
        <v>40</v>
      </c>
      <c r="AB296" s="23"/>
      <c r="AC296" s="23"/>
      <c r="AD296" s="23"/>
      <c r="AE296" s="23"/>
    </row>
    <row r="297" spans="2:31" ht="15.6" hidden="1" customHeight="1">
      <c r="B297" s="27" t="e">
        <f>IF(#REF!=#REF!,B296,B296+1)</f>
        <v>#REF!</v>
      </c>
      <c r="C297" s="159" t="s">
        <v>33</v>
      </c>
      <c r="D297" s="146" t="s">
        <v>34</v>
      </c>
      <c r="E297" s="146" t="s">
        <v>579</v>
      </c>
      <c r="F297" s="146" t="s">
        <v>36</v>
      </c>
      <c r="G297" s="146"/>
      <c r="H297" s="159">
        <v>17</v>
      </c>
      <c r="I297" s="146">
        <v>1</v>
      </c>
      <c r="J297" s="160">
        <v>2021</v>
      </c>
      <c r="K297" s="160" t="s">
        <v>44</v>
      </c>
      <c r="L297" s="160" t="s">
        <v>38</v>
      </c>
      <c r="M297" s="160" t="s">
        <v>38</v>
      </c>
      <c r="N297" s="160" t="s">
        <v>38</v>
      </c>
      <c r="O297" s="160" t="s">
        <v>39</v>
      </c>
      <c r="P297" s="161" t="s">
        <v>38</v>
      </c>
      <c r="Q297" s="160" t="s">
        <v>45</v>
      </c>
      <c r="R297" s="160" t="s">
        <v>38</v>
      </c>
      <c r="S297" s="160" t="s">
        <v>40</v>
      </c>
      <c r="T297" s="146">
        <v>23</v>
      </c>
      <c r="U297" s="146">
        <v>1</v>
      </c>
      <c r="V297" s="160">
        <v>2021</v>
      </c>
      <c r="W297" s="147" t="s">
        <v>580</v>
      </c>
      <c r="X297" s="147" t="s">
        <v>126</v>
      </c>
      <c r="Y297" s="170" t="s">
        <v>580</v>
      </c>
      <c r="Z297" s="147" t="s">
        <v>126</v>
      </c>
      <c r="AA297" s="156" t="s">
        <v>40</v>
      </c>
      <c r="AB297" s="23"/>
      <c r="AC297" s="23"/>
      <c r="AD297" s="23"/>
      <c r="AE297" s="23"/>
    </row>
    <row r="298" spans="2:31" ht="15.6" hidden="1" customHeight="1">
      <c r="B298" s="27" t="e">
        <f>IF(#REF!=#REF!,B297,B297+1)</f>
        <v>#REF!</v>
      </c>
      <c r="C298" s="159" t="s">
        <v>33</v>
      </c>
      <c r="D298" s="146" t="s">
        <v>48</v>
      </c>
      <c r="E298" s="146" t="s">
        <v>581</v>
      </c>
      <c r="F298" s="146" t="s">
        <v>36</v>
      </c>
      <c r="G298" s="146"/>
      <c r="H298" s="159">
        <v>19</v>
      </c>
      <c r="I298" s="146">
        <v>1</v>
      </c>
      <c r="J298" s="160">
        <v>2021</v>
      </c>
      <c r="K298" s="160" t="s">
        <v>52</v>
      </c>
      <c r="L298" s="160" t="s">
        <v>38</v>
      </c>
      <c r="M298" s="160" t="s">
        <v>38</v>
      </c>
      <c r="N298" s="160" t="s">
        <v>38</v>
      </c>
      <c r="O298" s="160" t="s">
        <v>39</v>
      </c>
      <c r="P298" s="161" t="s">
        <v>38</v>
      </c>
      <c r="Q298" s="160" t="s">
        <v>38</v>
      </c>
      <c r="R298" s="160" t="s">
        <v>45</v>
      </c>
      <c r="S298" s="160" t="s">
        <v>40</v>
      </c>
      <c r="T298" s="146">
        <v>29</v>
      </c>
      <c r="U298" s="146">
        <v>1</v>
      </c>
      <c r="V298" s="160">
        <v>2021</v>
      </c>
      <c r="W298" s="147" t="s">
        <v>582</v>
      </c>
      <c r="X298" s="147" t="s">
        <v>153</v>
      </c>
      <c r="Y298" s="170" t="s">
        <v>582</v>
      </c>
      <c r="Z298" s="147" t="s">
        <v>153</v>
      </c>
      <c r="AA298" s="156" t="s">
        <v>40</v>
      </c>
      <c r="AB298" s="23"/>
      <c r="AC298" s="23"/>
      <c r="AD298" s="23"/>
      <c r="AE298" s="23"/>
    </row>
    <row r="299" spans="2:31" ht="15.6" hidden="1" customHeight="1">
      <c r="B299" s="27" t="e">
        <f>IF(#REF!=#REF!,B298,B298+1)</f>
        <v>#REF!</v>
      </c>
      <c r="C299" s="159" t="s">
        <v>33</v>
      </c>
      <c r="D299" s="146" t="s">
        <v>34</v>
      </c>
      <c r="E299" s="146" t="s">
        <v>583</v>
      </c>
      <c r="F299" s="146" t="s">
        <v>36</v>
      </c>
      <c r="G299" s="146"/>
      <c r="H299" s="159">
        <v>19</v>
      </c>
      <c r="I299" s="146">
        <v>1</v>
      </c>
      <c r="J299" s="160">
        <v>2021</v>
      </c>
      <c r="K299" s="160" t="s">
        <v>52</v>
      </c>
      <c r="L299" s="160" t="s">
        <v>38</v>
      </c>
      <c r="M299" s="160" t="s">
        <v>45</v>
      </c>
      <c r="N299" s="160" t="s">
        <v>38</v>
      </c>
      <c r="O299" s="160" t="s">
        <v>39</v>
      </c>
      <c r="P299" s="161" t="s">
        <v>38</v>
      </c>
      <c r="Q299" s="160" t="s">
        <v>38</v>
      </c>
      <c r="R299" s="160" t="s">
        <v>45</v>
      </c>
      <c r="S299" s="160" t="s">
        <v>40</v>
      </c>
      <c r="T299" s="146">
        <v>2</v>
      </c>
      <c r="U299" s="146">
        <v>1</v>
      </c>
      <c r="V299" s="160">
        <v>2021</v>
      </c>
      <c r="W299" s="147" t="s">
        <v>584</v>
      </c>
      <c r="X299" s="147" t="s">
        <v>192</v>
      </c>
      <c r="Y299" s="170" t="s">
        <v>584</v>
      </c>
      <c r="Z299" s="147" t="s">
        <v>192</v>
      </c>
      <c r="AA299" s="156" t="s">
        <v>40</v>
      </c>
      <c r="AB299" s="23"/>
      <c r="AC299" s="23"/>
      <c r="AD299" s="23"/>
      <c r="AE299" s="23"/>
    </row>
    <row r="300" spans="2:31" ht="15.6" hidden="1" customHeight="1">
      <c r="B300" s="27" t="e">
        <f>IF(#REF!=#REF!,B299,B299+1)</f>
        <v>#REF!</v>
      </c>
      <c r="C300" s="159" t="s">
        <v>33</v>
      </c>
      <c r="D300" s="146" t="s">
        <v>48</v>
      </c>
      <c r="E300" s="146" t="s">
        <v>585</v>
      </c>
      <c r="F300" s="146" t="s">
        <v>36</v>
      </c>
      <c r="G300" s="146"/>
      <c r="H300" s="159">
        <v>19</v>
      </c>
      <c r="I300" s="146">
        <v>1</v>
      </c>
      <c r="J300" s="160">
        <v>2021</v>
      </c>
      <c r="K300" s="160" t="s">
        <v>44</v>
      </c>
      <c r="L300" s="160" t="s">
        <v>45</v>
      </c>
      <c r="M300" s="160" t="s">
        <v>38</v>
      </c>
      <c r="N300" s="160" t="s">
        <v>38</v>
      </c>
      <c r="O300" s="160" t="s">
        <v>39</v>
      </c>
      <c r="P300" s="161" t="s">
        <v>38</v>
      </c>
      <c r="Q300" s="160" t="s">
        <v>45</v>
      </c>
      <c r="R300" s="160" t="s">
        <v>45</v>
      </c>
      <c r="S300" s="160" t="s">
        <v>40</v>
      </c>
      <c r="T300" s="146">
        <v>29</v>
      </c>
      <c r="U300" s="146">
        <v>1</v>
      </c>
      <c r="V300" s="160">
        <v>2021</v>
      </c>
      <c r="W300" s="147" t="s">
        <v>586</v>
      </c>
      <c r="X300" s="147" t="s">
        <v>136</v>
      </c>
      <c r="Y300" s="170" t="s">
        <v>586</v>
      </c>
      <c r="Z300" s="147" t="s">
        <v>136</v>
      </c>
      <c r="AA300" s="156" t="s">
        <v>40</v>
      </c>
      <c r="AB300" s="23"/>
      <c r="AC300" s="23"/>
      <c r="AD300" s="23"/>
      <c r="AE300" s="23"/>
    </row>
    <row r="301" spans="2:31" ht="15.6" hidden="1" customHeight="1">
      <c r="B301" s="27" t="e">
        <f>IF(#REF!=#REF!,B300,B300+1)</f>
        <v>#REF!</v>
      </c>
      <c r="C301" s="159" t="s">
        <v>33</v>
      </c>
      <c r="D301" s="146" t="s">
        <v>34</v>
      </c>
      <c r="E301" s="146" t="s">
        <v>587</v>
      </c>
      <c r="F301" s="146" t="s">
        <v>36</v>
      </c>
      <c r="G301" s="146"/>
      <c r="H301" s="159">
        <v>20</v>
      </c>
      <c r="I301" s="146">
        <v>1</v>
      </c>
      <c r="J301" s="160">
        <v>2021</v>
      </c>
      <c r="K301" s="160" t="s">
        <v>44</v>
      </c>
      <c r="L301" s="160" t="s">
        <v>38</v>
      </c>
      <c r="M301" s="160" t="s">
        <v>38</v>
      </c>
      <c r="N301" s="160" t="s">
        <v>45</v>
      </c>
      <c r="O301" s="160" t="s">
        <v>39</v>
      </c>
      <c r="P301" s="161" t="s">
        <v>38</v>
      </c>
      <c r="Q301" s="160" t="s">
        <v>45</v>
      </c>
      <c r="R301" s="160" t="s">
        <v>45</v>
      </c>
      <c r="S301" s="160">
        <v>3</v>
      </c>
      <c r="T301" s="146">
        <v>31</v>
      </c>
      <c r="U301" s="146">
        <v>1</v>
      </c>
      <c r="V301" s="160">
        <v>2021</v>
      </c>
      <c r="W301" s="147" t="s">
        <v>588</v>
      </c>
      <c r="X301" s="147" t="s">
        <v>153</v>
      </c>
      <c r="Y301" s="170" t="s">
        <v>588</v>
      </c>
      <c r="Z301" s="147" t="s">
        <v>153</v>
      </c>
      <c r="AA301" s="156" t="s">
        <v>40</v>
      </c>
      <c r="AB301" s="23"/>
      <c r="AC301" s="23"/>
      <c r="AD301" s="23"/>
      <c r="AE301" s="23"/>
    </row>
    <row r="302" spans="2:31" ht="15.6" hidden="1" customHeight="1">
      <c r="B302" s="27" t="e">
        <f>IF(#REF!=#REF!,B301,B301+1)</f>
        <v>#REF!</v>
      </c>
      <c r="C302" s="159" t="s">
        <v>33</v>
      </c>
      <c r="D302" s="146" t="s">
        <v>48</v>
      </c>
      <c r="E302" s="146" t="s">
        <v>424</v>
      </c>
      <c r="F302" s="146" t="s">
        <v>36</v>
      </c>
      <c r="G302" s="146"/>
      <c r="H302" s="159">
        <v>20</v>
      </c>
      <c r="I302" s="146">
        <v>1</v>
      </c>
      <c r="J302" s="160">
        <v>2021</v>
      </c>
      <c r="K302" s="160" t="s">
        <v>128</v>
      </c>
      <c r="L302" s="160" t="s">
        <v>38</v>
      </c>
      <c r="M302" s="160" t="s">
        <v>38</v>
      </c>
      <c r="N302" s="160" t="s">
        <v>38</v>
      </c>
      <c r="O302" s="160" t="s">
        <v>39</v>
      </c>
      <c r="P302" s="161" t="s">
        <v>38</v>
      </c>
      <c r="Q302" s="160" t="s">
        <v>38</v>
      </c>
      <c r="R302" s="160" t="s">
        <v>45</v>
      </c>
      <c r="S302" s="160" t="s">
        <v>40</v>
      </c>
      <c r="T302" s="146">
        <v>31</v>
      </c>
      <c r="U302" s="146">
        <v>1</v>
      </c>
      <c r="V302" s="160">
        <v>2021</v>
      </c>
      <c r="W302" s="147" t="s">
        <v>589</v>
      </c>
      <c r="X302" s="147" t="s">
        <v>153</v>
      </c>
      <c r="Y302" s="170" t="s">
        <v>589</v>
      </c>
      <c r="Z302" s="147" t="s">
        <v>153</v>
      </c>
      <c r="AA302" s="156" t="s">
        <v>40</v>
      </c>
      <c r="AB302" s="23"/>
      <c r="AC302" s="23"/>
      <c r="AD302" s="23"/>
      <c r="AE302" s="23"/>
    </row>
    <row r="303" spans="2:31" ht="15.6" hidden="1" customHeight="1">
      <c r="B303" s="27" t="e">
        <f>IF(#REF!=#REF!,B302,B302+1)</f>
        <v>#REF!</v>
      </c>
      <c r="C303" s="159" t="s">
        <v>33</v>
      </c>
      <c r="D303" s="146" t="s">
        <v>48</v>
      </c>
      <c r="E303" s="146" t="s">
        <v>590</v>
      </c>
      <c r="F303" s="146" t="s">
        <v>157</v>
      </c>
      <c r="G303" s="146"/>
      <c r="H303" s="159">
        <v>20</v>
      </c>
      <c r="I303" s="146">
        <v>1</v>
      </c>
      <c r="J303" s="160">
        <v>2021</v>
      </c>
      <c r="K303" s="160" t="s">
        <v>128</v>
      </c>
      <c r="L303" s="160" t="s">
        <v>38</v>
      </c>
      <c r="M303" s="160" t="s">
        <v>38</v>
      </c>
      <c r="N303" s="160" t="s">
        <v>38</v>
      </c>
      <c r="O303" s="160" t="s">
        <v>39</v>
      </c>
      <c r="P303" s="161" t="s">
        <v>38</v>
      </c>
      <c r="Q303" s="160" t="s">
        <v>45</v>
      </c>
      <c r="R303" s="160" t="s">
        <v>38</v>
      </c>
      <c r="S303" s="160" t="s">
        <v>40</v>
      </c>
      <c r="T303" s="146">
        <v>31</v>
      </c>
      <c r="U303" s="146">
        <v>1</v>
      </c>
      <c r="V303" s="160">
        <v>2021</v>
      </c>
      <c r="W303" s="147" t="s">
        <v>591</v>
      </c>
      <c r="X303" s="147" t="s">
        <v>244</v>
      </c>
      <c r="Y303" s="170" t="s">
        <v>591</v>
      </c>
      <c r="Z303" s="147" t="s">
        <v>244</v>
      </c>
      <c r="AA303" s="156" t="s">
        <v>40</v>
      </c>
      <c r="AB303" s="23"/>
      <c r="AC303" s="23"/>
      <c r="AD303" s="23"/>
      <c r="AE303" s="23"/>
    </row>
    <row r="304" spans="2:31" ht="15.6" hidden="1" customHeight="1">
      <c r="B304" s="27" t="e">
        <f>IF(#REF!=#REF!,B303,B303+1)</f>
        <v>#REF!</v>
      </c>
      <c r="C304" s="159" t="s">
        <v>33</v>
      </c>
      <c r="D304" s="146" t="s">
        <v>48</v>
      </c>
      <c r="E304" s="146" t="s">
        <v>592</v>
      </c>
      <c r="F304" s="146" t="s">
        <v>157</v>
      </c>
      <c r="G304" s="146"/>
      <c r="H304" s="159">
        <v>20</v>
      </c>
      <c r="I304" s="146">
        <v>1</v>
      </c>
      <c r="J304" s="160">
        <v>2021</v>
      </c>
      <c r="K304" s="160" t="s">
        <v>128</v>
      </c>
      <c r="L304" s="160" t="s">
        <v>38</v>
      </c>
      <c r="M304" s="160" t="s">
        <v>38</v>
      </c>
      <c r="N304" s="160" t="s">
        <v>38</v>
      </c>
      <c r="O304" s="160" t="s">
        <v>39</v>
      </c>
      <c r="P304" s="161" t="s">
        <v>38</v>
      </c>
      <c r="Q304" s="160" t="s">
        <v>45</v>
      </c>
      <c r="R304" s="160" t="s">
        <v>38</v>
      </c>
      <c r="S304" s="160" t="s">
        <v>40</v>
      </c>
      <c r="T304" s="146">
        <v>2</v>
      </c>
      <c r="U304" s="146">
        <v>2</v>
      </c>
      <c r="V304" s="160">
        <v>2021</v>
      </c>
      <c r="W304" s="147" t="s">
        <v>593</v>
      </c>
      <c r="X304" s="147" t="s">
        <v>244</v>
      </c>
      <c r="Y304" s="170" t="s">
        <v>593</v>
      </c>
      <c r="Z304" s="147" t="s">
        <v>244</v>
      </c>
      <c r="AA304" s="156" t="s">
        <v>40</v>
      </c>
      <c r="AB304" s="23"/>
      <c r="AC304" s="23"/>
      <c r="AD304" s="23"/>
      <c r="AE304" s="23"/>
    </row>
    <row r="305" spans="2:31" ht="15.6" hidden="1" customHeight="1">
      <c r="B305" s="27" t="e">
        <f>IF(#REF!=#REF!,B304,B304+1)</f>
        <v>#REF!</v>
      </c>
      <c r="C305" s="159" t="s">
        <v>33</v>
      </c>
      <c r="D305" s="146" t="s">
        <v>34</v>
      </c>
      <c r="E305" s="146" t="s">
        <v>594</v>
      </c>
      <c r="F305" s="146" t="s">
        <v>125</v>
      </c>
      <c r="G305" s="146"/>
      <c r="H305" s="159">
        <v>20</v>
      </c>
      <c r="I305" s="146">
        <v>1</v>
      </c>
      <c r="J305" s="160">
        <v>2021</v>
      </c>
      <c r="K305" s="160" t="s">
        <v>44</v>
      </c>
      <c r="L305" s="160" t="s">
        <v>38</v>
      </c>
      <c r="M305" s="160" t="s">
        <v>45</v>
      </c>
      <c r="N305" s="160" t="s">
        <v>38</v>
      </c>
      <c r="O305" s="160" t="s">
        <v>39</v>
      </c>
      <c r="P305" s="161" t="s">
        <v>38</v>
      </c>
      <c r="Q305" s="160" t="s">
        <v>45</v>
      </c>
      <c r="R305" s="160" t="s">
        <v>38</v>
      </c>
      <c r="S305" s="160" t="s">
        <v>40</v>
      </c>
      <c r="T305" s="146">
        <v>25</v>
      </c>
      <c r="U305" s="146">
        <v>1</v>
      </c>
      <c r="V305" s="160">
        <v>2021</v>
      </c>
      <c r="W305" s="147" t="s">
        <v>595</v>
      </c>
      <c r="X305" s="147" t="s">
        <v>126</v>
      </c>
      <c r="Y305" s="170" t="s">
        <v>595</v>
      </c>
      <c r="Z305" s="147" t="s">
        <v>126</v>
      </c>
      <c r="AA305" s="156" t="s">
        <v>40</v>
      </c>
      <c r="AB305" s="23"/>
      <c r="AC305" s="23"/>
      <c r="AD305" s="23"/>
      <c r="AE305" s="23"/>
    </row>
    <row r="306" spans="2:31" ht="15.6" hidden="1" customHeight="1">
      <c r="B306" s="27" t="e">
        <f>IF(#REF!=#REF!,B305,B305+1)</f>
        <v>#REF!</v>
      </c>
      <c r="C306" s="159" t="s">
        <v>33</v>
      </c>
      <c r="D306" s="146" t="s">
        <v>48</v>
      </c>
      <c r="E306" s="146" t="s">
        <v>596</v>
      </c>
      <c r="F306" s="146" t="s">
        <v>36</v>
      </c>
      <c r="G306" s="146"/>
      <c r="H306" s="159">
        <v>20</v>
      </c>
      <c r="I306" s="146">
        <v>1</v>
      </c>
      <c r="J306" s="160">
        <v>2021</v>
      </c>
      <c r="K306" s="160" t="s">
        <v>44</v>
      </c>
      <c r="L306" s="160" t="s">
        <v>38</v>
      </c>
      <c r="M306" s="160" t="s">
        <v>38</v>
      </c>
      <c r="N306" s="160" t="s">
        <v>45</v>
      </c>
      <c r="O306" s="160" t="s">
        <v>39</v>
      </c>
      <c r="P306" s="161" t="s">
        <v>38</v>
      </c>
      <c r="Q306" s="160" t="s">
        <v>45</v>
      </c>
      <c r="R306" s="160" t="s">
        <v>45</v>
      </c>
      <c r="S306" s="160" t="s">
        <v>40</v>
      </c>
      <c r="T306" s="146">
        <v>4</v>
      </c>
      <c r="U306" s="146">
        <v>2</v>
      </c>
      <c r="V306" s="160">
        <v>2021</v>
      </c>
      <c r="W306" s="147" t="s">
        <v>597</v>
      </c>
      <c r="X306" s="147" t="s">
        <v>136</v>
      </c>
      <c r="Y306" s="170" t="s">
        <v>597</v>
      </c>
      <c r="Z306" s="147" t="s">
        <v>136</v>
      </c>
      <c r="AA306" s="156" t="s">
        <v>40</v>
      </c>
      <c r="AB306" s="23"/>
      <c r="AC306" s="23"/>
      <c r="AD306" s="23"/>
      <c r="AE306" s="23"/>
    </row>
    <row r="307" spans="2:31" ht="15.6" hidden="1" customHeight="1">
      <c r="B307" s="27" t="e">
        <f>IF(#REF!=#REF!,B306,B306+1)</f>
        <v>#REF!</v>
      </c>
      <c r="C307" s="159" t="s">
        <v>33</v>
      </c>
      <c r="D307" s="146" t="s">
        <v>48</v>
      </c>
      <c r="E307" s="146" t="s">
        <v>598</v>
      </c>
      <c r="F307" s="146" t="s">
        <v>36</v>
      </c>
      <c r="G307" s="146"/>
      <c r="H307" s="159">
        <v>26</v>
      </c>
      <c r="I307" s="146">
        <v>1</v>
      </c>
      <c r="J307" s="160">
        <v>2021</v>
      </c>
      <c r="K307" s="160" t="s">
        <v>44</v>
      </c>
      <c r="L307" s="160" t="s">
        <v>38</v>
      </c>
      <c r="M307" s="160" t="s">
        <v>45</v>
      </c>
      <c r="N307" s="160" t="s">
        <v>45</v>
      </c>
      <c r="O307" s="160" t="s">
        <v>39</v>
      </c>
      <c r="P307" s="161" t="s">
        <v>38</v>
      </c>
      <c r="Q307" s="160" t="s">
        <v>45</v>
      </c>
      <c r="R307" s="160" t="s">
        <v>45</v>
      </c>
      <c r="S307" s="160">
        <v>1</v>
      </c>
      <c r="T307" s="146">
        <v>6</v>
      </c>
      <c r="U307" s="146">
        <v>2</v>
      </c>
      <c r="V307" s="160">
        <v>2021</v>
      </c>
      <c r="W307" s="147" t="s">
        <v>599</v>
      </c>
      <c r="X307" s="147" t="s">
        <v>153</v>
      </c>
      <c r="Y307" s="170" t="s">
        <v>599</v>
      </c>
      <c r="Z307" s="147" t="s">
        <v>153</v>
      </c>
      <c r="AA307" s="156" t="s">
        <v>40</v>
      </c>
      <c r="AB307" s="23"/>
      <c r="AC307" s="23"/>
      <c r="AD307" s="23"/>
      <c r="AE307" s="23"/>
    </row>
    <row r="308" spans="2:31" ht="15.6" hidden="1" customHeight="1">
      <c r="B308" s="27" t="e">
        <f>IF(#REF!=#REF!,B307,B307+1)</f>
        <v>#REF!</v>
      </c>
      <c r="C308" s="159" t="s">
        <v>33</v>
      </c>
      <c r="D308" s="146" t="s">
        <v>48</v>
      </c>
      <c r="E308" s="146" t="s">
        <v>600</v>
      </c>
      <c r="F308" s="146" t="s">
        <v>36</v>
      </c>
      <c r="G308" s="146"/>
      <c r="H308" s="159">
        <v>26</v>
      </c>
      <c r="I308" s="146">
        <v>1</v>
      </c>
      <c r="J308" s="160">
        <v>2021</v>
      </c>
      <c r="K308" s="160" t="s">
        <v>128</v>
      </c>
      <c r="L308" s="160" t="s">
        <v>38</v>
      </c>
      <c r="M308" s="160" t="s">
        <v>38</v>
      </c>
      <c r="N308" s="160" t="s">
        <v>38</v>
      </c>
      <c r="O308" s="160" t="s">
        <v>39</v>
      </c>
      <c r="P308" s="161" t="s">
        <v>38</v>
      </c>
      <c r="Q308" s="160" t="s">
        <v>38</v>
      </c>
      <c r="R308" s="160" t="s">
        <v>38</v>
      </c>
      <c r="S308" s="160" t="s">
        <v>40</v>
      </c>
      <c r="T308" s="146">
        <v>5</v>
      </c>
      <c r="U308" s="146">
        <v>2</v>
      </c>
      <c r="V308" s="160">
        <v>2021</v>
      </c>
      <c r="W308" s="147" t="s">
        <v>601</v>
      </c>
      <c r="X308" s="147" t="s">
        <v>153</v>
      </c>
      <c r="Y308" s="170" t="s">
        <v>601</v>
      </c>
      <c r="Z308" s="147" t="s">
        <v>153</v>
      </c>
      <c r="AA308" s="156" t="s">
        <v>40</v>
      </c>
      <c r="AB308" s="23"/>
      <c r="AC308" s="23"/>
      <c r="AD308" s="23"/>
      <c r="AE308" s="23"/>
    </row>
    <row r="309" spans="2:31" ht="15.6" hidden="1" customHeight="1">
      <c r="B309" s="27" t="e">
        <f>IF(#REF!=#REF!,B308,B308+1)</f>
        <v>#REF!</v>
      </c>
      <c r="C309" s="159" t="s">
        <v>33</v>
      </c>
      <c r="D309" s="146" t="s">
        <v>48</v>
      </c>
      <c r="E309" s="146" t="s">
        <v>602</v>
      </c>
      <c r="F309" s="146" t="s">
        <v>36</v>
      </c>
      <c r="G309" s="146"/>
      <c r="H309" s="159">
        <v>14</v>
      </c>
      <c r="I309" s="146">
        <v>10</v>
      </c>
      <c r="J309" s="160">
        <v>2020</v>
      </c>
      <c r="K309" s="160" t="s">
        <v>37</v>
      </c>
      <c r="L309" s="160" t="s">
        <v>38</v>
      </c>
      <c r="M309" s="160" t="s">
        <v>38</v>
      </c>
      <c r="N309" s="160" t="s">
        <v>38</v>
      </c>
      <c r="O309" s="160" t="s">
        <v>39</v>
      </c>
      <c r="P309" s="161" t="s">
        <v>38</v>
      </c>
      <c r="Q309" s="160" t="s">
        <v>38</v>
      </c>
      <c r="R309" s="160" t="s">
        <v>38</v>
      </c>
      <c r="S309" s="160" t="s">
        <v>40</v>
      </c>
      <c r="T309" s="146">
        <v>14</v>
      </c>
      <c r="U309" s="146">
        <v>4</v>
      </c>
      <c r="V309" s="160">
        <v>2021</v>
      </c>
      <c r="W309" s="147" t="s">
        <v>603</v>
      </c>
      <c r="X309" s="147" t="s">
        <v>42</v>
      </c>
      <c r="Y309" s="170" t="s">
        <v>603</v>
      </c>
      <c r="Z309" s="147" t="s">
        <v>42</v>
      </c>
      <c r="AA309" s="156" t="s">
        <v>40</v>
      </c>
      <c r="AB309" s="23"/>
      <c r="AC309" s="23"/>
      <c r="AD309" s="23"/>
      <c r="AE309" s="23"/>
    </row>
    <row r="310" spans="2:31" ht="15.6" hidden="1" customHeight="1">
      <c r="B310" s="27" t="e">
        <f>IF(#REF!=#REF!,B309,B309+1)</f>
        <v>#REF!</v>
      </c>
      <c r="C310" s="159" t="s">
        <v>33</v>
      </c>
      <c r="D310" s="146" t="s">
        <v>48</v>
      </c>
      <c r="E310" s="146" t="s">
        <v>604</v>
      </c>
      <c r="F310" s="146" t="s">
        <v>36</v>
      </c>
      <c r="G310" s="146"/>
      <c r="H310" s="159">
        <v>3</v>
      </c>
      <c r="I310" s="146">
        <v>2</v>
      </c>
      <c r="J310" s="160">
        <v>2021</v>
      </c>
      <c r="K310" s="160" t="s">
        <v>52</v>
      </c>
      <c r="L310" s="160" t="s">
        <v>38</v>
      </c>
      <c r="M310" s="160" t="s">
        <v>45</v>
      </c>
      <c r="N310" s="160" t="s">
        <v>38</v>
      </c>
      <c r="O310" s="160" t="s">
        <v>39</v>
      </c>
      <c r="P310" s="161" t="s">
        <v>38</v>
      </c>
      <c r="Q310" s="160" t="s">
        <v>38</v>
      </c>
      <c r="R310" s="160" t="s">
        <v>38</v>
      </c>
      <c r="S310" s="160" t="s">
        <v>40</v>
      </c>
      <c r="T310" s="146">
        <v>18</v>
      </c>
      <c r="U310" s="146">
        <v>2</v>
      </c>
      <c r="V310" s="160">
        <v>2021</v>
      </c>
      <c r="W310" s="147" t="s">
        <v>605</v>
      </c>
      <c r="X310" s="147" t="s">
        <v>153</v>
      </c>
      <c r="Y310" s="170" t="s">
        <v>605</v>
      </c>
      <c r="Z310" s="147" t="s">
        <v>153</v>
      </c>
      <c r="AA310" s="156" t="s">
        <v>40</v>
      </c>
      <c r="AB310" s="23"/>
      <c r="AC310" s="23"/>
      <c r="AD310" s="23"/>
      <c r="AE310" s="23"/>
    </row>
    <row r="311" spans="2:31" ht="15.6" hidden="1" customHeight="1">
      <c r="B311" s="27" t="e">
        <f>IF(#REF!=#REF!,B310,B310+1)</f>
        <v>#REF!</v>
      </c>
      <c r="C311" s="159" t="s">
        <v>33</v>
      </c>
      <c r="D311" s="146" t="s">
        <v>48</v>
      </c>
      <c r="E311" s="146" t="s">
        <v>606</v>
      </c>
      <c r="F311" s="146" t="s">
        <v>36</v>
      </c>
      <c r="G311" s="146"/>
      <c r="H311" s="159">
        <v>7</v>
      </c>
      <c r="I311" s="146">
        <v>2</v>
      </c>
      <c r="J311" s="160">
        <v>2021</v>
      </c>
      <c r="K311" s="160" t="s">
        <v>52</v>
      </c>
      <c r="L311" s="160" t="s">
        <v>38</v>
      </c>
      <c r="M311" s="160" t="s">
        <v>38</v>
      </c>
      <c r="N311" s="160" t="s">
        <v>45</v>
      </c>
      <c r="O311" s="160" t="s">
        <v>39</v>
      </c>
      <c r="P311" s="161" t="s">
        <v>38</v>
      </c>
      <c r="Q311" s="160" t="s">
        <v>38</v>
      </c>
      <c r="R311" s="160" t="s">
        <v>38</v>
      </c>
      <c r="S311" s="160" t="s">
        <v>40</v>
      </c>
      <c r="T311" s="146">
        <v>21</v>
      </c>
      <c r="U311" s="146">
        <v>2</v>
      </c>
      <c r="V311" s="160">
        <v>2021</v>
      </c>
      <c r="W311" s="147" t="s">
        <v>607</v>
      </c>
      <c r="X311" s="147" t="s">
        <v>133</v>
      </c>
      <c r="Y311" s="170" t="s">
        <v>607</v>
      </c>
      <c r="Z311" s="147" t="s">
        <v>133</v>
      </c>
      <c r="AA311" s="156" t="s">
        <v>40</v>
      </c>
      <c r="AB311" s="23"/>
      <c r="AC311" s="23"/>
      <c r="AD311" s="23"/>
      <c r="AE311" s="23"/>
    </row>
    <row r="312" spans="2:31" ht="15.6" hidden="1" customHeight="1">
      <c r="C312" s="159" t="s">
        <v>33</v>
      </c>
      <c r="D312" s="146" t="s">
        <v>48</v>
      </c>
      <c r="E312" s="146" t="s">
        <v>608</v>
      </c>
      <c r="F312" s="146" t="s">
        <v>36</v>
      </c>
      <c r="G312" s="146"/>
      <c r="H312" s="159">
        <v>3</v>
      </c>
      <c r="I312" s="146">
        <v>2</v>
      </c>
      <c r="J312" s="160">
        <v>2021</v>
      </c>
      <c r="K312" s="160" t="s">
        <v>37</v>
      </c>
      <c r="L312" s="160" t="s">
        <v>38</v>
      </c>
      <c r="M312" s="160" t="s">
        <v>38</v>
      </c>
      <c r="N312" s="160" t="s">
        <v>38</v>
      </c>
      <c r="O312" s="160" t="s">
        <v>39</v>
      </c>
      <c r="P312" s="161" t="s">
        <v>38</v>
      </c>
      <c r="Q312" s="160" t="s">
        <v>38</v>
      </c>
      <c r="R312" s="160" t="s">
        <v>38</v>
      </c>
      <c r="S312" s="160" t="s">
        <v>40</v>
      </c>
      <c r="T312" s="146">
        <v>23</v>
      </c>
      <c r="U312" s="146">
        <v>9</v>
      </c>
      <c r="V312" s="160">
        <v>2021</v>
      </c>
      <c r="W312" s="147" t="s">
        <v>41</v>
      </c>
      <c r="X312" s="147" t="s">
        <v>42</v>
      </c>
      <c r="Y312" s="170" t="s">
        <v>41</v>
      </c>
      <c r="Z312" s="147" t="s">
        <v>42</v>
      </c>
      <c r="AA312" s="156" t="s">
        <v>40</v>
      </c>
      <c r="AB312" s="23"/>
      <c r="AC312" s="23"/>
      <c r="AD312" s="23"/>
      <c r="AE312" s="23"/>
    </row>
    <row r="313" spans="2:31" ht="15.6" hidden="1" customHeight="1">
      <c r="B313" s="27" t="e">
        <f>IF(#REF!=#REF!,B312,B312+1)</f>
        <v>#REF!</v>
      </c>
      <c r="C313" s="159" t="s">
        <v>33</v>
      </c>
      <c r="D313" s="146" t="s">
        <v>48</v>
      </c>
      <c r="E313" s="146" t="s">
        <v>609</v>
      </c>
      <c r="F313" s="146" t="s">
        <v>36</v>
      </c>
      <c r="G313" s="146"/>
      <c r="H313" s="159">
        <v>14</v>
      </c>
      <c r="I313" s="146">
        <v>2</v>
      </c>
      <c r="J313" s="160">
        <v>2021</v>
      </c>
      <c r="K313" s="160" t="s">
        <v>52</v>
      </c>
      <c r="L313" s="160" t="s">
        <v>38</v>
      </c>
      <c r="M313" s="160" t="s">
        <v>38</v>
      </c>
      <c r="N313" s="160" t="s">
        <v>38</v>
      </c>
      <c r="O313" s="160" t="s">
        <v>39</v>
      </c>
      <c r="P313" s="161" t="s">
        <v>38</v>
      </c>
      <c r="Q313" s="160" t="s">
        <v>38</v>
      </c>
      <c r="R313" s="160" t="s">
        <v>38</v>
      </c>
      <c r="S313" s="160" t="s">
        <v>40</v>
      </c>
      <c r="T313" s="146">
        <v>22</v>
      </c>
      <c r="U313" s="146">
        <v>2</v>
      </c>
      <c r="V313" s="160">
        <v>2021</v>
      </c>
      <c r="W313" s="147" t="s">
        <v>610</v>
      </c>
      <c r="X313" s="147" t="s">
        <v>136</v>
      </c>
      <c r="Y313" s="170" t="s">
        <v>610</v>
      </c>
      <c r="Z313" s="147" t="s">
        <v>136</v>
      </c>
      <c r="AA313" s="156" t="s">
        <v>40</v>
      </c>
      <c r="AB313" s="23"/>
      <c r="AC313" s="23"/>
      <c r="AD313" s="23"/>
      <c r="AE313" s="23"/>
    </row>
    <row r="314" spans="2:31" ht="15.6" hidden="1" customHeight="1">
      <c r="B314" s="27" t="e">
        <f>IF(#REF!=#REF!,B313,B313+1)</f>
        <v>#REF!</v>
      </c>
      <c r="C314" s="159" t="s">
        <v>33</v>
      </c>
      <c r="D314" s="146" t="s">
        <v>48</v>
      </c>
      <c r="E314" s="146" t="s">
        <v>611</v>
      </c>
      <c r="F314" s="146" t="s">
        <v>36</v>
      </c>
      <c r="G314" s="146"/>
      <c r="H314" s="159">
        <v>16</v>
      </c>
      <c r="I314" s="146">
        <v>2</v>
      </c>
      <c r="J314" s="160">
        <v>2021</v>
      </c>
      <c r="K314" s="160" t="s">
        <v>44</v>
      </c>
      <c r="L314" s="160" t="s">
        <v>38</v>
      </c>
      <c r="M314" s="160" t="s">
        <v>45</v>
      </c>
      <c r="N314" s="160" t="s">
        <v>38</v>
      </c>
      <c r="O314" s="160" t="s">
        <v>39</v>
      </c>
      <c r="P314" s="161" t="s">
        <v>38</v>
      </c>
      <c r="Q314" s="160" t="s">
        <v>45</v>
      </c>
      <c r="R314" s="160" t="s">
        <v>38</v>
      </c>
      <c r="S314" s="160" t="s">
        <v>40</v>
      </c>
      <c r="T314" s="146">
        <v>23</v>
      </c>
      <c r="U314" s="146">
        <v>2</v>
      </c>
      <c r="V314" s="160">
        <v>2021</v>
      </c>
      <c r="W314" s="147" t="s">
        <v>612</v>
      </c>
      <c r="X314" s="147" t="s">
        <v>136</v>
      </c>
      <c r="Y314" s="170" t="s">
        <v>612</v>
      </c>
      <c r="Z314" s="147" t="s">
        <v>136</v>
      </c>
      <c r="AA314" s="156" t="s">
        <v>40</v>
      </c>
      <c r="AB314" s="23"/>
      <c r="AC314" s="23"/>
      <c r="AD314" s="23"/>
      <c r="AE314" s="23"/>
    </row>
    <row r="315" spans="2:31" ht="15.6" hidden="1" customHeight="1">
      <c r="B315" s="27" t="e">
        <f>IF(#REF!=#REF!,B314,B314+1)</f>
        <v>#REF!</v>
      </c>
      <c r="C315" s="159" t="s">
        <v>33</v>
      </c>
      <c r="D315" s="146" t="s">
        <v>48</v>
      </c>
      <c r="E315" s="146" t="s">
        <v>613</v>
      </c>
      <c r="F315" s="146" t="s">
        <v>36</v>
      </c>
      <c r="G315" s="146"/>
      <c r="H315" s="159">
        <v>20</v>
      </c>
      <c r="I315" s="146">
        <v>2</v>
      </c>
      <c r="J315" s="160">
        <v>2021</v>
      </c>
      <c r="K315" s="160" t="s">
        <v>52</v>
      </c>
      <c r="L315" s="160" t="s">
        <v>38</v>
      </c>
      <c r="M315" s="160" t="s">
        <v>38</v>
      </c>
      <c r="N315" s="160" t="s">
        <v>38</v>
      </c>
      <c r="O315" s="160" t="s">
        <v>39</v>
      </c>
      <c r="P315" s="161" t="s">
        <v>38</v>
      </c>
      <c r="Q315" s="160" t="s">
        <v>38</v>
      </c>
      <c r="R315" s="160" t="s">
        <v>38</v>
      </c>
      <c r="S315" s="160" t="s">
        <v>40</v>
      </c>
      <c r="T315" s="146">
        <v>1</v>
      </c>
      <c r="U315" s="146">
        <v>3</v>
      </c>
      <c r="V315" s="160">
        <v>2021</v>
      </c>
      <c r="W315" s="147" t="s">
        <v>614</v>
      </c>
      <c r="X315" s="147" t="s">
        <v>153</v>
      </c>
      <c r="Y315" s="170" t="s">
        <v>614</v>
      </c>
      <c r="Z315" s="147" t="s">
        <v>153</v>
      </c>
      <c r="AA315" s="156" t="s">
        <v>40</v>
      </c>
      <c r="AB315" s="23"/>
      <c r="AC315" s="23"/>
      <c r="AD315" s="23"/>
      <c r="AE315" s="23"/>
    </row>
    <row r="316" spans="2:31" ht="15.6" hidden="1" customHeight="1">
      <c r="B316" s="27" t="e">
        <f>IF(#REF!=#REF!,B315,B315+1)</f>
        <v>#REF!</v>
      </c>
      <c r="C316" s="159" t="s">
        <v>33</v>
      </c>
      <c r="D316" s="146" t="s">
        <v>34</v>
      </c>
      <c r="E316" s="146" t="s">
        <v>615</v>
      </c>
      <c r="F316" s="146" t="s">
        <v>36</v>
      </c>
      <c r="G316" s="146"/>
      <c r="H316" s="159">
        <v>1</v>
      </c>
      <c r="I316" s="146">
        <v>3</v>
      </c>
      <c r="J316" s="160">
        <v>2021</v>
      </c>
      <c r="K316" s="160" t="s">
        <v>44</v>
      </c>
      <c r="L316" s="160" t="s">
        <v>45</v>
      </c>
      <c r="M316" s="160" t="s">
        <v>38</v>
      </c>
      <c r="N316" s="160" t="s">
        <v>38</v>
      </c>
      <c r="O316" s="160" t="s">
        <v>39</v>
      </c>
      <c r="P316" s="161" t="s">
        <v>38</v>
      </c>
      <c r="Q316" s="160" t="s">
        <v>38</v>
      </c>
      <c r="R316" s="160" t="s">
        <v>38</v>
      </c>
      <c r="S316" s="160" t="s">
        <v>40</v>
      </c>
      <c r="T316" s="146">
        <v>8</v>
      </c>
      <c r="U316" s="146">
        <v>3</v>
      </c>
      <c r="V316" s="160">
        <v>2021</v>
      </c>
      <c r="W316" s="147" t="s">
        <v>616</v>
      </c>
      <c r="X316" s="147" t="s">
        <v>177</v>
      </c>
      <c r="Y316" s="170" t="s">
        <v>616</v>
      </c>
      <c r="Z316" s="147" t="s">
        <v>177</v>
      </c>
      <c r="AA316" s="156" t="s">
        <v>40</v>
      </c>
      <c r="AB316" s="23"/>
      <c r="AC316" s="23"/>
      <c r="AD316" s="23"/>
      <c r="AE316" s="23"/>
    </row>
    <row r="317" spans="2:31" ht="15.6" hidden="1" customHeight="1">
      <c r="B317" s="27" t="e">
        <f>IF(#REF!=#REF!,B316,B316+1)</f>
        <v>#REF!</v>
      </c>
      <c r="C317" s="159" t="s">
        <v>33</v>
      </c>
      <c r="D317" s="146" t="s">
        <v>48</v>
      </c>
      <c r="E317" s="146" t="s">
        <v>617</v>
      </c>
      <c r="F317" s="146" t="s">
        <v>36</v>
      </c>
      <c r="G317" s="146"/>
      <c r="H317" s="159">
        <v>1</v>
      </c>
      <c r="I317" s="146">
        <v>3</v>
      </c>
      <c r="J317" s="160">
        <v>2021</v>
      </c>
      <c r="K317" s="160" t="s">
        <v>52</v>
      </c>
      <c r="L317" s="160" t="s">
        <v>38</v>
      </c>
      <c r="M317" s="160" t="s">
        <v>38</v>
      </c>
      <c r="N317" s="160" t="s">
        <v>38</v>
      </c>
      <c r="O317" s="160" t="s">
        <v>39</v>
      </c>
      <c r="P317" s="161" t="s">
        <v>38</v>
      </c>
      <c r="Q317" s="160" t="s">
        <v>38</v>
      </c>
      <c r="R317" s="160" t="s">
        <v>38</v>
      </c>
      <c r="S317" s="160" t="s">
        <v>40</v>
      </c>
      <c r="T317" s="146">
        <v>12</v>
      </c>
      <c r="U317" s="146">
        <v>3</v>
      </c>
      <c r="V317" s="160">
        <v>2021</v>
      </c>
      <c r="W317" s="147" t="s">
        <v>618</v>
      </c>
      <c r="X317" s="147" t="s">
        <v>136</v>
      </c>
      <c r="Y317" s="170" t="s">
        <v>618</v>
      </c>
      <c r="Z317" s="147" t="s">
        <v>136</v>
      </c>
      <c r="AA317" s="156" t="s">
        <v>40</v>
      </c>
      <c r="AB317" s="23"/>
      <c r="AC317" s="23"/>
      <c r="AD317" s="23"/>
      <c r="AE317" s="23"/>
    </row>
    <row r="318" spans="2:31" ht="15.6" hidden="1" customHeight="1">
      <c r="B318" s="27" t="e">
        <f>IF(#REF!=#REF!,B317,B317+1)</f>
        <v>#REF!</v>
      </c>
      <c r="C318" s="159" t="s">
        <v>33</v>
      </c>
      <c r="D318" s="146" t="s">
        <v>48</v>
      </c>
      <c r="E318" s="146" t="s">
        <v>619</v>
      </c>
      <c r="F318" s="146" t="s">
        <v>36</v>
      </c>
      <c r="G318" s="146"/>
      <c r="H318" s="159">
        <v>1</v>
      </c>
      <c r="I318" s="146">
        <v>3</v>
      </c>
      <c r="J318" s="160">
        <v>2021</v>
      </c>
      <c r="K318" s="160" t="s">
        <v>52</v>
      </c>
      <c r="L318" s="160" t="s">
        <v>38</v>
      </c>
      <c r="M318" s="160" t="s">
        <v>38</v>
      </c>
      <c r="N318" s="160" t="s">
        <v>38</v>
      </c>
      <c r="O318" s="160" t="s">
        <v>39</v>
      </c>
      <c r="P318" s="161" t="s">
        <v>38</v>
      </c>
      <c r="Q318" s="160" t="s">
        <v>38</v>
      </c>
      <c r="R318" s="160" t="s">
        <v>38</v>
      </c>
      <c r="S318" s="160" t="s">
        <v>40</v>
      </c>
      <c r="T318" s="146">
        <v>15</v>
      </c>
      <c r="U318" s="146">
        <v>3</v>
      </c>
      <c r="V318" s="160">
        <v>2021</v>
      </c>
      <c r="W318" s="147" t="s">
        <v>620</v>
      </c>
      <c r="X318" s="147" t="s">
        <v>133</v>
      </c>
      <c r="Y318" s="170" t="s">
        <v>620</v>
      </c>
      <c r="Z318" s="147" t="s">
        <v>133</v>
      </c>
      <c r="AA318" s="156" t="s">
        <v>40</v>
      </c>
      <c r="AB318" s="23"/>
      <c r="AC318" s="23"/>
      <c r="AD318" s="23"/>
      <c r="AE318" s="23"/>
    </row>
    <row r="319" spans="2:31" ht="15.6" hidden="1" customHeight="1">
      <c r="B319" s="27" t="e">
        <f>IF(#REF!=#REF!,B318,B318+1)</f>
        <v>#REF!</v>
      </c>
      <c r="C319" s="159" t="s">
        <v>33</v>
      </c>
      <c r="D319" s="146" t="s">
        <v>34</v>
      </c>
      <c r="E319" s="146" t="s">
        <v>621</v>
      </c>
      <c r="F319" s="146" t="s">
        <v>36</v>
      </c>
      <c r="G319" s="146"/>
      <c r="H319" s="159">
        <v>3</v>
      </c>
      <c r="I319" s="146">
        <v>3</v>
      </c>
      <c r="J319" s="160">
        <v>2021</v>
      </c>
      <c r="K319" s="160" t="s">
        <v>52</v>
      </c>
      <c r="L319" s="160" t="s">
        <v>38</v>
      </c>
      <c r="M319" s="160" t="s">
        <v>38</v>
      </c>
      <c r="N319" s="160" t="s">
        <v>38</v>
      </c>
      <c r="O319" s="160" t="s">
        <v>39</v>
      </c>
      <c r="P319" s="161" t="s">
        <v>38</v>
      </c>
      <c r="Q319" s="160" t="s">
        <v>38</v>
      </c>
      <c r="R319" s="160" t="s">
        <v>38</v>
      </c>
      <c r="S319" s="160" t="s">
        <v>40</v>
      </c>
      <c r="T319" s="146">
        <v>12</v>
      </c>
      <c r="U319" s="146">
        <v>3</v>
      </c>
      <c r="V319" s="160">
        <v>2021</v>
      </c>
      <c r="W319" s="147" t="s">
        <v>622</v>
      </c>
      <c r="X319" s="147" t="s">
        <v>126</v>
      </c>
      <c r="Y319" s="170" t="s">
        <v>622</v>
      </c>
      <c r="Z319" s="147" t="s">
        <v>126</v>
      </c>
      <c r="AA319" s="156" t="s">
        <v>40</v>
      </c>
      <c r="AB319" s="23"/>
      <c r="AC319" s="23"/>
      <c r="AD319" s="23"/>
      <c r="AE319" s="23"/>
    </row>
    <row r="320" spans="2:31" ht="15.6" hidden="1" customHeight="1">
      <c r="B320" s="27" t="e">
        <f>IF(#REF!=#REF!,B319,B319+1)</f>
        <v>#REF!</v>
      </c>
      <c r="C320" s="159" t="s">
        <v>33</v>
      </c>
      <c r="D320" s="146" t="s">
        <v>48</v>
      </c>
      <c r="E320" s="146" t="s">
        <v>623</v>
      </c>
      <c r="F320" s="146" t="s">
        <v>157</v>
      </c>
      <c r="G320" s="146"/>
      <c r="H320" s="159">
        <v>7</v>
      </c>
      <c r="I320" s="146">
        <v>3</v>
      </c>
      <c r="J320" s="160">
        <v>2021</v>
      </c>
      <c r="K320" s="160" t="s">
        <v>52</v>
      </c>
      <c r="L320" s="160" t="s">
        <v>38</v>
      </c>
      <c r="M320" s="160" t="s">
        <v>38</v>
      </c>
      <c r="N320" s="160" t="s">
        <v>38</v>
      </c>
      <c r="O320" s="160" t="s">
        <v>39</v>
      </c>
      <c r="P320" s="161" t="s">
        <v>38</v>
      </c>
      <c r="Q320" s="160" t="s">
        <v>45</v>
      </c>
      <c r="R320" s="160" t="s">
        <v>45</v>
      </c>
      <c r="S320" s="160" t="s">
        <v>40</v>
      </c>
      <c r="T320" s="146">
        <v>15</v>
      </c>
      <c r="U320" s="146">
        <v>3</v>
      </c>
      <c r="V320" s="160">
        <v>2021</v>
      </c>
      <c r="W320" s="147" t="s">
        <v>624</v>
      </c>
      <c r="X320" s="147" t="s">
        <v>244</v>
      </c>
      <c r="Y320" s="170" t="s">
        <v>624</v>
      </c>
      <c r="Z320" s="147" t="s">
        <v>244</v>
      </c>
      <c r="AA320" s="156" t="s">
        <v>40</v>
      </c>
      <c r="AB320" s="23"/>
      <c r="AC320" s="23"/>
      <c r="AD320" s="23"/>
      <c r="AE320" s="23"/>
    </row>
    <row r="321" spans="2:31" ht="15.6" hidden="1" customHeight="1">
      <c r="B321" s="27" t="e">
        <f>IF(#REF!=#REF!,B320,B320+1)</f>
        <v>#REF!</v>
      </c>
      <c r="C321" s="159" t="s">
        <v>33</v>
      </c>
      <c r="D321" s="146" t="s">
        <v>48</v>
      </c>
      <c r="E321" s="146" t="s">
        <v>625</v>
      </c>
      <c r="F321" s="146" t="s">
        <v>36</v>
      </c>
      <c r="G321" s="146"/>
      <c r="H321" s="159">
        <v>12</v>
      </c>
      <c r="I321" s="146">
        <v>3</v>
      </c>
      <c r="J321" s="160">
        <v>2021</v>
      </c>
      <c r="K321" s="160" t="s">
        <v>52</v>
      </c>
      <c r="L321" s="160" t="s">
        <v>45</v>
      </c>
      <c r="M321" s="160" t="s">
        <v>38</v>
      </c>
      <c r="N321" s="160" t="s">
        <v>38</v>
      </c>
      <c r="O321" s="160" t="s">
        <v>39</v>
      </c>
      <c r="P321" s="161" t="s">
        <v>38</v>
      </c>
      <c r="Q321" s="160" t="s">
        <v>45</v>
      </c>
      <c r="R321" s="160" t="s">
        <v>45</v>
      </c>
      <c r="S321" s="160" t="s">
        <v>40</v>
      </c>
      <c r="T321" s="146">
        <v>29</v>
      </c>
      <c r="U321" s="146">
        <v>3</v>
      </c>
      <c r="V321" s="160">
        <v>2021</v>
      </c>
      <c r="W321" s="147" t="s">
        <v>626</v>
      </c>
      <c r="X321" s="147" t="s">
        <v>148</v>
      </c>
      <c r="Y321" s="170" t="s">
        <v>626</v>
      </c>
      <c r="Z321" s="147" t="s">
        <v>148</v>
      </c>
      <c r="AA321" s="156" t="s">
        <v>40</v>
      </c>
      <c r="AB321" s="23"/>
      <c r="AC321" s="23"/>
      <c r="AD321" s="23"/>
      <c r="AE321" s="23"/>
    </row>
    <row r="322" spans="2:31" ht="15.6" hidden="1" customHeight="1">
      <c r="B322" s="27" t="e">
        <f>IF(#REF!=#REF!,B321,B321+1)</f>
        <v>#REF!</v>
      </c>
      <c r="C322" s="159" t="s">
        <v>33</v>
      </c>
      <c r="D322" s="146" t="s">
        <v>48</v>
      </c>
      <c r="E322" s="146" t="s">
        <v>627</v>
      </c>
      <c r="F322" s="146" t="s">
        <v>36</v>
      </c>
      <c r="G322" s="146"/>
      <c r="H322" s="159">
        <v>23</v>
      </c>
      <c r="I322" s="146">
        <v>3</v>
      </c>
      <c r="J322" s="160">
        <v>2021</v>
      </c>
      <c r="K322" s="160" t="s">
        <v>52</v>
      </c>
      <c r="L322" s="160" t="s">
        <v>38</v>
      </c>
      <c r="M322" s="160" t="s">
        <v>38</v>
      </c>
      <c r="N322" s="160" t="s">
        <v>38</v>
      </c>
      <c r="O322" s="160" t="s">
        <v>39</v>
      </c>
      <c r="P322" s="161" t="s">
        <v>38</v>
      </c>
      <c r="Q322" s="160" t="s">
        <v>38</v>
      </c>
      <c r="R322" s="160" t="s">
        <v>38</v>
      </c>
      <c r="S322" s="160" t="s">
        <v>40</v>
      </c>
      <c r="T322" s="146">
        <v>30</v>
      </c>
      <c r="U322" s="146">
        <v>3</v>
      </c>
      <c r="V322" s="160">
        <v>2021</v>
      </c>
      <c r="W322" s="147" t="s">
        <v>628</v>
      </c>
      <c r="X322" s="147" t="s">
        <v>153</v>
      </c>
      <c r="Y322" s="170" t="s">
        <v>629</v>
      </c>
      <c r="Z322" s="147" t="s">
        <v>153</v>
      </c>
      <c r="AA322" s="156" t="s">
        <v>40</v>
      </c>
      <c r="AB322" s="23"/>
      <c r="AC322" s="23"/>
      <c r="AD322" s="23"/>
      <c r="AE322" s="23"/>
    </row>
    <row r="323" spans="2:31" ht="15.6" hidden="1" customHeight="1">
      <c r="B323" s="27" t="e">
        <f>IF(#REF!=#REF!,B322,B322+1)</f>
        <v>#REF!</v>
      </c>
      <c r="C323" s="159" t="s">
        <v>33</v>
      </c>
      <c r="D323" s="146" t="s">
        <v>34</v>
      </c>
      <c r="E323" s="146" t="s">
        <v>630</v>
      </c>
      <c r="F323" s="146" t="s">
        <v>36</v>
      </c>
      <c r="G323" s="146"/>
      <c r="H323" s="159">
        <v>31</v>
      </c>
      <c r="I323" s="146">
        <v>3</v>
      </c>
      <c r="J323" s="160">
        <v>2021</v>
      </c>
      <c r="K323" s="160" t="s">
        <v>52</v>
      </c>
      <c r="L323" s="160" t="s">
        <v>38</v>
      </c>
      <c r="M323" s="160" t="s">
        <v>38</v>
      </c>
      <c r="N323" s="160" t="s">
        <v>38</v>
      </c>
      <c r="O323" s="160" t="s">
        <v>39</v>
      </c>
      <c r="P323" s="161" t="s">
        <v>38</v>
      </c>
      <c r="Q323" s="160" t="s">
        <v>45</v>
      </c>
      <c r="R323" s="160" t="s">
        <v>38</v>
      </c>
      <c r="S323" s="160" t="s">
        <v>40</v>
      </c>
      <c r="T323" s="146">
        <v>12</v>
      </c>
      <c r="U323" s="146">
        <v>4</v>
      </c>
      <c r="V323" s="160">
        <v>2021</v>
      </c>
      <c r="W323" s="147" t="s">
        <v>631</v>
      </c>
      <c r="X323" s="147" t="s">
        <v>126</v>
      </c>
      <c r="Y323" s="170" t="s">
        <v>631</v>
      </c>
      <c r="Z323" s="147" t="s">
        <v>126</v>
      </c>
      <c r="AA323" s="156" t="s">
        <v>40</v>
      </c>
      <c r="AB323" s="23"/>
      <c r="AC323" s="23"/>
      <c r="AD323" s="23"/>
      <c r="AE323" s="23"/>
    </row>
    <row r="324" spans="2:31" ht="15.6" hidden="1" customHeight="1">
      <c r="C324" s="159" t="s">
        <v>33</v>
      </c>
      <c r="D324" s="146" t="s">
        <v>34</v>
      </c>
      <c r="E324" s="146" t="s">
        <v>632</v>
      </c>
      <c r="F324" s="146" t="s">
        <v>36</v>
      </c>
      <c r="G324" s="146"/>
      <c r="H324" s="159">
        <v>31</v>
      </c>
      <c r="I324" s="146">
        <v>3</v>
      </c>
      <c r="J324" s="160">
        <v>2021</v>
      </c>
      <c r="K324" s="160" t="s">
        <v>37</v>
      </c>
      <c r="L324" s="160" t="s">
        <v>38</v>
      </c>
      <c r="M324" s="160" t="s">
        <v>38</v>
      </c>
      <c r="N324" s="160" t="s">
        <v>38</v>
      </c>
      <c r="O324" s="160" t="s">
        <v>39</v>
      </c>
      <c r="P324" s="161" t="s">
        <v>38</v>
      </c>
      <c r="Q324" s="160" t="s">
        <v>38</v>
      </c>
      <c r="R324" s="160" t="s">
        <v>38</v>
      </c>
      <c r="S324" s="160" t="s">
        <v>40</v>
      </c>
      <c r="T324" s="146">
        <v>30</v>
      </c>
      <c r="U324" s="146">
        <v>9</v>
      </c>
      <c r="V324" s="160">
        <v>2021</v>
      </c>
      <c r="W324" s="147" t="s">
        <v>633</v>
      </c>
      <c r="X324" s="147" t="s">
        <v>42</v>
      </c>
      <c r="Y324" s="170" t="s">
        <v>633</v>
      </c>
      <c r="Z324" s="147" t="s">
        <v>42</v>
      </c>
      <c r="AA324" s="156" t="s">
        <v>40</v>
      </c>
      <c r="AB324" s="23"/>
      <c r="AC324" s="23"/>
      <c r="AD324" s="23"/>
      <c r="AE324" s="23"/>
    </row>
    <row r="325" spans="2:31" ht="15.6" hidden="1" customHeight="1">
      <c r="B325" s="27" t="e">
        <f>IF(#REF!=#REF!,B323,B323+1)</f>
        <v>#REF!</v>
      </c>
      <c r="C325" s="159" t="s">
        <v>33</v>
      </c>
      <c r="D325" s="146" t="s">
        <v>34</v>
      </c>
      <c r="E325" s="146" t="s">
        <v>634</v>
      </c>
      <c r="F325" s="146" t="s">
        <v>36</v>
      </c>
      <c r="G325" s="146"/>
      <c r="H325" s="159">
        <v>5</v>
      </c>
      <c r="I325" s="146">
        <v>4</v>
      </c>
      <c r="J325" s="160">
        <v>2021</v>
      </c>
      <c r="K325" s="160" t="s">
        <v>52</v>
      </c>
      <c r="L325" s="160" t="s">
        <v>38</v>
      </c>
      <c r="M325" s="160" t="s">
        <v>38</v>
      </c>
      <c r="N325" s="160" t="s">
        <v>38</v>
      </c>
      <c r="O325" s="160" t="s">
        <v>39</v>
      </c>
      <c r="P325" s="161" t="s">
        <v>38</v>
      </c>
      <c r="Q325" s="160" t="s">
        <v>45</v>
      </c>
      <c r="R325" s="160" t="s">
        <v>45</v>
      </c>
      <c r="S325" s="160" t="s">
        <v>40</v>
      </c>
      <c r="T325" s="146">
        <v>22</v>
      </c>
      <c r="U325" s="146">
        <v>4</v>
      </c>
      <c r="V325" s="160">
        <v>2021</v>
      </c>
      <c r="W325" s="147" t="s">
        <v>635</v>
      </c>
      <c r="X325" s="147" t="s">
        <v>126</v>
      </c>
      <c r="Y325" s="170" t="s">
        <v>635</v>
      </c>
      <c r="Z325" s="147" t="s">
        <v>126</v>
      </c>
      <c r="AA325" s="156" t="s">
        <v>40</v>
      </c>
      <c r="AB325" s="23"/>
      <c r="AC325" s="23"/>
      <c r="AD325" s="23"/>
      <c r="AE325" s="23"/>
    </row>
    <row r="326" spans="2:31" ht="15.6" hidden="1" customHeight="1">
      <c r="B326" s="27" t="e">
        <f>IF(#REF!=#REF!,B325,B325+1)</f>
        <v>#REF!</v>
      </c>
      <c r="C326" s="159" t="s">
        <v>33</v>
      </c>
      <c r="D326" s="146" t="s">
        <v>34</v>
      </c>
      <c r="E326" s="146" t="s">
        <v>43</v>
      </c>
      <c r="F326" s="146" t="s">
        <v>36</v>
      </c>
      <c r="G326" s="146"/>
      <c r="H326" s="159">
        <v>5</v>
      </c>
      <c r="I326" s="146">
        <v>4</v>
      </c>
      <c r="J326" s="160">
        <v>2021</v>
      </c>
      <c r="K326" s="160" t="s">
        <v>52</v>
      </c>
      <c r="L326" s="160" t="s">
        <v>45</v>
      </c>
      <c r="M326" s="160" t="s">
        <v>38</v>
      </c>
      <c r="N326" s="160" t="s">
        <v>38</v>
      </c>
      <c r="O326" s="160" t="s">
        <v>39</v>
      </c>
      <c r="P326" s="161" t="s">
        <v>38</v>
      </c>
      <c r="Q326" s="160" t="s">
        <v>45</v>
      </c>
      <c r="R326" s="160" t="s">
        <v>45</v>
      </c>
      <c r="S326" s="160" t="s">
        <v>40</v>
      </c>
      <c r="T326" s="146">
        <v>16</v>
      </c>
      <c r="U326" s="146">
        <v>4</v>
      </c>
      <c r="V326" s="160">
        <v>2021</v>
      </c>
      <c r="W326" s="147" t="s">
        <v>636</v>
      </c>
      <c r="X326" s="147" t="s">
        <v>47</v>
      </c>
      <c r="Y326" s="170" t="s">
        <v>636</v>
      </c>
      <c r="Z326" s="147" t="s">
        <v>47</v>
      </c>
      <c r="AA326" s="156" t="s">
        <v>40</v>
      </c>
      <c r="AB326" s="23"/>
      <c r="AC326" s="23"/>
      <c r="AD326" s="23"/>
      <c r="AE326" s="23"/>
    </row>
    <row r="327" spans="2:31" ht="15.6" hidden="1" customHeight="1">
      <c r="B327" s="27" t="e">
        <f>IF(#REF!=#REF!,B325,B325+1)</f>
        <v>#REF!</v>
      </c>
      <c r="C327" s="159" t="s">
        <v>33</v>
      </c>
      <c r="D327" s="146" t="s">
        <v>48</v>
      </c>
      <c r="E327" s="146" t="s">
        <v>637</v>
      </c>
      <c r="F327" s="146" t="s">
        <v>36</v>
      </c>
      <c r="G327" s="146"/>
      <c r="H327" s="159">
        <v>6</v>
      </c>
      <c r="I327" s="146">
        <v>4</v>
      </c>
      <c r="J327" s="160">
        <v>2021</v>
      </c>
      <c r="K327" s="160" t="s">
        <v>52</v>
      </c>
      <c r="L327" s="160" t="s">
        <v>38</v>
      </c>
      <c r="M327" s="160" t="s">
        <v>38</v>
      </c>
      <c r="N327" s="160" t="s">
        <v>38</v>
      </c>
      <c r="O327" s="160" t="s">
        <v>39</v>
      </c>
      <c r="P327" s="161" t="s">
        <v>38</v>
      </c>
      <c r="Q327" s="160" t="s">
        <v>45</v>
      </c>
      <c r="R327" s="160" t="s">
        <v>45</v>
      </c>
      <c r="S327" s="160" t="s">
        <v>40</v>
      </c>
      <c r="T327" s="146">
        <v>10</v>
      </c>
      <c r="U327" s="146">
        <v>4</v>
      </c>
      <c r="V327" s="160">
        <v>2021</v>
      </c>
      <c r="W327" s="147" t="s">
        <v>638</v>
      </c>
      <c r="X327" s="147" t="s">
        <v>136</v>
      </c>
      <c r="Y327" s="170" t="s">
        <v>638</v>
      </c>
      <c r="Z327" s="147" t="s">
        <v>136</v>
      </c>
      <c r="AA327" s="156" t="s">
        <v>40</v>
      </c>
      <c r="AB327" s="23"/>
      <c r="AC327" s="23"/>
      <c r="AD327" s="23"/>
      <c r="AE327" s="23"/>
    </row>
    <row r="328" spans="2:31" ht="15.6" hidden="1" customHeight="1">
      <c r="B328" s="27" t="e">
        <f>IF(#REF!=#REF!,B327,B327+1)</f>
        <v>#REF!</v>
      </c>
      <c r="C328" s="159" t="s">
        <v>33</v>
      </c>
      <c r="D328" s="146" t="s">
        <v>34</v>
      </c>
      <c r="E328" s="146" t="s">
        <v>639</v>
      </c>
      <c r="F328" s="146" t="s">
        <v>36</v>
      </c>
      <c r="G328" s="146"/>
      <c r="H328" s="159">
        <v>7</v>
      </c>
      <c r="I328" s="146">
        <v>4</v>
      </c>
      <c r="J328" s="160">
        <v>2021</v>
      </c>
      <c r="K328" s="160" t="s">
        <v>52</v>
      </c>
      <c r="L328" s="160" t="s">
        <v>38</v>
      </c>
      <c r="M328" s="160" t="s">
        <v>38</v>
      </c>
      <c r="N328" s="160" t="s">
        <v>38</v>
      </c>
      <c r="O328" s="160" t="s">
        <v>39</v>
      </c>
      <c r="P328" s="161" t="s">
        <v>38</v>
      </c>
      <c r="Q328" s="160" t="s">
        <v>38</v>
      </c>
      <c r="R328" s="160" t="s">
        <v>38</v>
      </c>
      <c r="S328" s="160" t="s">
        <v>40</v>
      </c>
      <c r="T328" s="146">
        <v>11</v>
      </c>
      <c r="U328" s="146">
        <v>4</v>
      </c>
      <c r="V328" s="160">
        <v>2021</v>
      </c>
      <c r="W328" s="147" t="s">
        <v>640</v>
      </c>
      <c r="X328" s="147" t="s">
        <v>153</v>
      </c>
      <c r="Y328" s="170" t="s">
        <v>640</v>
      </c>
      <c r="Z328" s="147" t="s">
        <v>153</v>
      </c>
      <c r="AA328" s="156" t="s">
        <v>40</v>
      </c>
      <c r="AB328" s="23"/>
      <c r="AC328" s="23"/>
      <c r="AD328" s="23"/>
      <c r="AE328" s="23"/>
    </row>
    <row r="329" spans="2:31" ht="15.6" hidden="1" customHeight="1">
      <c r="B329" s="27" t="e">
        <f>IF(#REF!=#REF!,B328,B328+1)</f>
        <v>#REF!</v>
      </c>
      <c r="C329" s="159" t="s">
        <v>33</v>
      </c>
      <c r="D329" s="146" t="s">
        <v>48</v>
      </c>
      <c r="E329" s="146" t="s">
        <v>641</v>
      </c>
      <c r="F329" s="146" t="s">
        <v>36</v>
      </c>
      <c r="G329" s="146"/>
      <c r="H329" s="159">
        <v>10</v>
      </c>
      <c r="I329" s="146">
        <v>4</v>
      </c>
      <c r="J329" s="160">
        <v>2021</v>
      </c>
      <c r="K329" s="160" t="s">
        <v>52</v>
      </c>
      <c r="L329" s="160" t="s">
        <v>38</v>
      </c>
      <c r="M329" s="160" t="s">
        <v>38</v>
      </c>
      <c r="N329" s="160" t="s">
        <v>38</v>
      </c>
      <c r="O329" s="160" t="s">
        <v>39</v>
      </c>
      <c r="P329" s="161" t="s">
        <v>38</v>
      </c>
      <c r="Q329" s="160" t="s">
        <v>38</v>
      </c>
      <c r="R329" s="160" t="s">
        <v>38</v>
      </c>
      <c r="S329" s="160" t="s">
        <v>40</v>
      </c>
      <c r="T329" s="146">
        <v>22</v>
      </c>
      <c r="U329" s="146">
        <v>4</v>
      </c>
      <c r="V329" s="160">
        <v>2021</v>
      </c>
      <c r="W329" s="147" t="s">
        <v>642</v>
      </c>
      <c r="X329" s="147" t="s">
        <v>136</v>
      </c>
      <c r="Y329" s="170" t="s">
        <v>642</v>
      </c>
      <c r="Z329" s="147" t="s">
        <v>136</v>
      </c>
      <c r="AA329" s="156" t="s">
        <v>40</v>
      </c>
      <c r="AB329" s="23"/>
      <c r="AC329" s="23"/>
      <c r="AD329" s="23"/>
      <c r="AE329" s="23"/>
    </row>
    <row r="330" spans="2:31" ht="15.6" hidden="1" customHeight="1">
      <c r="B330" s="27" t="e">
        <f>IF(#REF!=#REF!,B329,B329+1)</f>
        <v>#REF!</v>
      </c>
      <c r="C330" s="159" t="s">
        <v>33</v>
      </c>
      <c r="D330" s="146" t="s">
        <v>48</v>
      </c>
      <c r="E330" s="146" t="s">
        <v>643</v>
      </c>
      <c r="F330" s="146" t="s">
        <v>36</v>
      </c>
      <c r="G330" s="146"/>
      <c r="H330" s="159">
        <v>9</v>
      </c>
      <c r="I330" s="146">
        <v>4</v>
      </c>
      <c r="J330" s="160">
        <v>2021</v>
      </c>
      <c r="K330" s="160" t="s">
        <v>44</v>
      </c>
      <c r="L330" s="160" t="s">
        <v>45</v>
      </c>
      <c r="M330" s="160" t="s">
        <v>38</v>
      </c>
      <c r="N330" s="160" t="s">
        <v>38</v>
      </c>
      <c r="O330" s="160" t="s">
        <v>39</v>
      </c>
      <c r="P330" s="161" t="s">
        <v>38</v>
      </c>
      <c r="Q330" s="160" t="s">
        <v>45</v>
      </c>
      <c r="R330" s="160" t="s">
        <v>38</v>
      </c>
      <c r="S330" s="160" t="s">
        <v>40</v>
      </c>
      <c r="T330" s="146">
        <v>20</v>
      </c>
      <c r="U330" s="146">
        <v>4</v>
      </c>
      <c r="V330" s="160">
        <v>2021</v>
      </c>
      <c r="W330" s="147" t="s">
        <v>644</v>
      </c>
      <c r="X330" s="147" t="s">
        <v>153</v>
      </c>
      <c r="Y330" s="170" t="s">
        <v>644</v>
      </c>
      <c r="Z330" s="147" t="s">
        <v>153</v>
      </c>
      <c r="AA330" s="156" t="s">
        <v>40</v>
      </c>
      <c r="AB330" s="23"/>
      <c r="AC330" s="23"/>
      <c r="AD330" s="23"/>
      <c r="AE330" s="23"/>
    </row>
    <row r="331" spans="2:31" ht="15.6" hidden="1" customHeight="1">
      <c r="B331" s="27" t="e">
        <f>IF(#REF!=#REF!,B330,B330+1)</f>
        <v>#REF!</v>
      </c>
      <c r="C331" s="159" t="s">
        <v>33</v>
      </c>
      <c r="D331" s="146" t="s">
        <v>48</v>
      </c>
      <c r="E331" s="146" t="s">
        <v>645</v>
      </c>
      <c r="F331" s="146" t="s">
        <v>125</v>
      </c>
      <c r="G331" s="146"/>
      <c r="H331" s="159">
        <v>12</v>
      </c>
      <c r="I331" s="146">
        <v>4</v>
      </c>
      <c r="J331" s="160">
        <v>2021</v>
      </c>
      <c r="K331" s="160" t="s">
        <v>128</v>
      </c>
      <c r="L331" s="160" t="s">
        <v>38</v>
      </c>
      <c r="M331" s="160" t="s">
        <v>38</v>
      </c>
      <c r="N331" s="160" t="s">
        <v>38</v>
      </c>
      <c r="O331" s="160" t="s">
        <v>39</v>
      </c>
      <c r="P331" s="161" t="s">
        <v>38</v>
      </c>
      <c r="Q331" s="160" t="s">
        <v>38</v>
      </c>
      <c r="R331" s="160" t="s">
        <v>38</v>
      </c>
      <c r="S331" s="160" t="s">
        <v>40</v>
      </c>
      <c r="T331" s="146">
        <v>17</v>
      </c>
      <c r="U331" s="146">
        <v>4</v>
      </c>
      <c r="V331" s="160">
        <v>2021</v>
      </c>
      <c r="W331" s="147" t="s">
        <v>646</v>
      </c>
      <c r="X331" s="147" t="s">
        <v>153</v>
      </c>
      <c r="Y331" s="170" t="s">
        <v>646</v>
      </c>
      <c r="Z331" s="147" t="s">
        <v>153</v>
      </c>
      <c r="AA331" s="156" t="s">
        <v>40</v>
      </c>
      <c r="AB331" s="23"/>
      <c r="AC331" s="23"/>
      <c r="AD331" s="23"/>
      <c r="AE331" s="23"/>
    </row>
    <row r="332" spans="2:31" ht="15.6" hidden="1" customHeight="1">
      <c r="B332" s="27" t="e">
        <f>IF(#REF!=#REF!,B331,B331+1)</f>
        <v>#REF!</v>
      </c>
      <c r="C332" s="159" t="s">
        <v>33</v>
      </c>
      <c r="D332" s="146" t="s">
        <v>48</v>
      </c>
      <c r="E332" s="146" t="s">
        <v>647</v>
      </c>
      <c r="F332" s="146" t="s">
        <v>125</v>
      </c>
      <c r="G332" s="146"/>
      <c r="H332" s="159">
        <v>12</v>
      </c>
      <c r="I332" s="146">
        <v>4</v>
      </c>
      <c r="J332" s="160">
        <v>2021</v>
      </c>
      <c r="K332" s="160" t="s">
        <v>52</v>
      </c>
      <c r="L332" s="160" t="s">
        <v>38</v>
      </c>
      <c r="M332" s="160" t="s">
        <v>38</v>
      </c>
      <c r="N332" s="160" t="s">
        <v>38</v>
      </c>
      <c r="O332" s="160" t="s">
        <v>39</v>
      </c>
      <c r="P332" s="161" t="s">
        <v>38</v>
      </c>
      <c r="Q332" s="160" t="s">
        <v>45</v>
      </c>
      <c r="R332" s="160" t="s">
        <v>38</v>
      </c>
      <c r="S332" s="160" t="s">
        <v>40</v>
      </c>
      <c r="T332" s="146">
        <v>30</v>
      </c>
      <c r="U332" s="146">
        <v>4</v>
      </c>
      <c r="V332" s="160">
        <v>2021</v>
      </c>
      <c r="W332" s="147" t="s">
        <v>648</v>
      </c>
      <c r="X332" s="147" t="s">
        <v>153</v>
      </c>
      <c r="Y332" s="170" t="s">
        <v>648</v>
      </c>
      <c r="Z332" s="147" t="s">
        <v>153</v>
      </c>
      <c r="AA332" s="156" t="s">
        <v>40</v>
      </c>
      <c r="AB332" s="23"/>
      <c r="AC332" s="23"/>
      <c r="AD332" s="23"/>
      <c r="AE332" s="23"/>
    </row>
    <row r="333" spans="2:31" ht="15.6" hidden="1" customHeight="1">
      <c r="B333" s="27" t="e">
        <f>IF(#REF!=#REF!,B332,B332+1)</f>
        <v>#REF!</v>
      </c>
      <c r="C333" s="159" t="s">
        <v>33</v>
      </c>
      <c r="D333" s="146" t="s">
        <v>34</v>
      </c>
      <c r="E333" s="146" t="s">
        <v>649</v>
      </c>
      <c r="F333" s="146" t="s">
        <v>125</v>
      </c>
      <c r="G333" s="146"/>
      <c r="H333" s="159">
        <v>12</v>
      </c>
      <c r="I333" s="146">
        <v>4</v>
      </c>
      <c r="J333" s="160">
        <v>2021</v>
      </c>
      <c r="K333" s="160" t="s">
        <v>52</v>
      </c>
      <c r="L333" s="160" t="s">
        <v>38</v>
      </c>
      <c r="M333" s="160" t="s">
        <v>38</v>
      </c>
      <c r="N333" s="160" t="s">
        <v>38</v>
      </c>
      <c r="O333" s="160" t="s">
        <v>39</v>
      </c>
      <c r="P333" s="161" t="s">
        <v>38</v>
      </c>
      <c r="Q333" s="160" t="s">
        <v>45</v>
      </c>
      <c r="R333" s="160" t="s">
        <v>38</v>
      </c>
      <c r="S333" s="160" t="s">
        <v>40</v>
      </c>
      <c r="T333" s="146">
        <v>24</v>
      </c>
      <c r="U333" s="146">
        <v>4</v>
      </c>
      <c r="V333" s="160">
        <v>2021</v>
      </c>
      <c r="W333" s="147" t="s">
        <v>650</v>
      </c>
      <c r="X333" s="147" t="s">
        <v>192</v>
      </c>
      <c r="Y333" s="170" t="s">
        <v>650</v>
      </c>
      <c r="Z333" s="147" t="s">
        <v>192</v>
      </c>
      <c r="AA333" s="156" t="s">
        <v>40</v>
      </c>
      <c r="AB333" s="23"/>
      <c r="AC333" s="23"/>
      <c r="AD333" s="23"/>
      <c r="AE333" s="23"/>
    </row>
    <row r="334" spans="2:31" ht="15.6" hidden="1" customHeight="1">
      <c r="B334" s="27" t="e">
        <f>IF(#REF!=#REF!,B333,B333+1)</f>
        <v>#REF!</v>
      </c>
      <c r="C334" s="159" t="s">
        <v>33</v>
      </c>
      <c r="D334" s="146" t="s">
        <v>34</v>
      </c>
      <c r="E334" s="146" t="s">
        <v>651</v>
      </c>
      <c r="F334" s="146" t="s">
        <v>36</v>
      </c>
      <c r="G334" s="146"/>
      <c r="H334" s="159">
        <v>12</v>
      </c>
      <c r="I334" s="146">
        <v>4</v>
      </c>
      <c r="J334" s="160">
        <v>2021</v>
      </c>
      <c r="K334" s="160" t="s">
        <v>44</v>
      </c>
      <c r="L334" s="160" t="s">
        <v>45</v>
      </c>
      <c r="M334" s="160" t="s">
        <v>38</v>
      </c>
      <c r="N334" s="160" t="s">
        <v>38</v>
      </c>
      <c r="O334" s="160" t="s">
        <v>39</v>
      </c>
      <c r="P334" s="161" t="s">
        <v>38</v>
      </c>
      <c r="Q334" s="160" t="s">
        <v>45</v>
      </c>
      <c r="R334" s="160" t="s">
        <v>38</v>
      </c>
      <c r="S334" s="160" t="s">
        <v>40</v>
      </c>
      <c r="T334" s="146">
        <v>23</v>
      </c>
      <c r="U334" s="146">
        <v>4</v>
      </c>
      <c r="V334" s="160">
        <v>2021</v>
      </c>
      <c r="W334" s="147" t="s">
        <v>652</v>
      </c>
      <c r="X334" s="147" t="s">
        <v>126</v>
      </c>
      <c r="Y334" s="170" t="s">
        <v>652</v>
      </c>
      <c r="Z334" s="147" t="s">
        <v>126</v>
      </c>
      <c r="AA334" s="156" t="s">
        <v>40</v>
      </c>
      <c r="AB334" s="23"/>
      <c r="AC334" s="23"/>
      <c r="AD334" s="23"/>
      <c r="AE334" s="23"/>
    </row>
    <row r="335" spans="2:31" ht="15.6" hidden="1" customHeight="1">
      <c r="B335" s="27" t="e">
        <f>IF(#REF!=#REF!,B334,B334+1)</f>
        <v>#REF!</v>
      </c>
      <c r="C335" s="159" t="s">
        <v>33</v>
      </c>
      <c r="D335" s="146" t="s">
        <v>34</v>
      </c>
      <c r="E335" s="146" t="s">
        <v>653</v>
      </c>
      <c r="F335" s="146" t="s">
        <v>36</v>
      </c>
      <c r="G335" s="146"/>
      <c r="H335" s="159">
        <v>16</v>
      </c>
      <c r="I335" s="146">
        <v>4</v>
      </c>
      <c r="J335" s="160">
        <v>2021</v>
      </c>
      <c r="K335" s="160" t="s">
        <v>52</v>
      </c>
      <c r="L335" s="160" t="s">
        <v>38</v>
      </c>
      <c r="M335" s="160" t="s">
        <v>38</v>
      </c>
      <c r="N335" s="160" t="s">
        <v>38</v>
      </c>
      <c r="O335" s="160" t="s">
        <v>39</v>
      </c>
      <c r="P335" s="161" t="s">
        <v>38</v>
      </c>
      <c r="Q335" s="160" t="s">
        <v>38</v>
      </c>
      <c r="R335" s="160" t="s">
        <v>38</v>
      </c>
      <c r="S335" s="160" t="s">
        <v>40</v>
      </c>
      <c r="T335" s="146">
        <v>28</v>
      </c>
      <c r="U335" s="146">
        <v>4</v>
      </c>
      <c r="V335" s="160">
        <v>2021</v>
      </c>
      <c r="W335" s="147" t="s">
        <v>654</v>
      </c>
      <c r="X335" s="147" t="s">
        <v>192</v>
      </c>
      <c r="Y335" s="170" t="s">
        <v>654</v>
      </c>
      <c r="Z335" s="147" t="s">
        <v>192</v>
      </c>
      <c r="AA335" s="156" t="s">
        <v>40</v>
      </c>
      <c r="AB335" s="23"/>
      <c r="AC335" s="23"/>
      <c r="AD335" s="23"/>
      <c r="AE335" s="23"/>
    </row>
    <row r="336" spans="2:31" ht="15.6" hidden="1" customHeight="1">
      <c r="B336" s="27" t="e">
        <f>IF(#REF!=#REF!,B335,B335+1)</f>
        <v>#REF!</v>
      </c>
      <c r="C336" s="159" t="s">
        <v>33</v>
      </c>
      <c r="D336" s="146" t="s">
        <v>48</v>
      </c>
      <c r="E336" s="146" t="s">
        <v>655</v>
      </c>
      <c r="F336" s="146" t="s">
        <v>36</v>
      </c>
      <c r="G336" s="146"/>
      <c r="H336" s="159">
        <v>18</v>
      </c>
      <c r="I336" s="146">
        <v>4</v>
      </c>
      <c r="J336" s="160">
        <v>2021</v>
      </c>
      <c r="K336" s="160" t="s">
        <v>52</v>
      </c>
      <c r="L336" s="160" t="s">
        <v>38</v>
      </c>
      <c r="M336" s="160" t="s">
        <v>38</v>
      </c>
      <c r="N336" s="160" t="s">
        <v>38</v>
      </c>
      <c r="O336" s="160" t="s">
        <v>39</v>
      </c>
      <c r="P336" s="161" t="s">
        <v>38</v>
      </c>
      <c r="Q336" s="160" t="s">
        <v>38</v>
      </c>
      <c r="R336" s="160" t="s">
        <v>38</v>
      </c>
      <c r="S336" s="160" t="s">
        <v>40</v>
      </c>
      <c r="T336" s="146">
        <v>28</v>
      </c>
      <c r="U336" s="146">
        <v>4</v>
      </c>
      <c r="V336" s="160">
        <v>2021</v>
      </c>
      <c r="W336" s="147" t="s">
        <v>656</v>
      </c>
      <c r="X336" s="147" t="s">
        <v>203</v>
      </c>
      <c r="Y336" s="170" t="s">
        <v>656</v>
      </c>
      <c r="Z336" s="147" t="s">
        <v>203</v>
      </c>
      <c r="AA336" s="156" t="s">
        <v>40</v>
      </c>
      <c r="AB336" s="23"/>
      <c r="AC336" s="23"/>
      <c r="AD336" s="23"/>
      <c r="AE336" s="23"/>
    </row>
    <row r="337" spans="1:31" ht="15.6" hidden="1" customHeight="1">
      <c r="B337" s="27" t="e">
        <f>IF(#REF!=#REF!,B336,B336+1)</f>
        <v>#REF!</v>
      </c>
      <c r="C337" s="159" t="s">
        <v>33</v>
      </c>
      <c r="D337" s="146" t="s">
        <v>48</v>
      </c>
      <c r="E337" s="146" t="s">
        <v>657</v>
      </c>
      <c r="F337" s="146" t="s">
        <v>36</v>
      </c>
      <c r="G337" s="146"/>
      <c r="H337" s="159">
        <v>20</v>
      </c>
      <c r="I337" s="146">
        <v>4</v>
      </c>
      <c r="J337" s="160">
        <v>2021</v>
      </c>
      <c r="K337" s="160" t="s">
        <v>52</v>
      </c>
      <c r="L337" s="160" t="s">
        <v>38</v>
      </c>
      <c r="M337" s="160" t="s">
        <v>38</v>
      </c>
      <c r="N337" s="160" t="s">
        <v>38</v>
      </c>
      <c r="O337" s="160" t="s">
        <v>39</v>
      </c>
      <c r="P337" s="161" t="s">
        <v>38</v>
      </c>
      <c r="Q337" s="160" t="s">
        <v>45</v>
      </c>
      <c r="R337" s="160" t="s">
        <v>38</v>
      </c>
      <c r="S337" s="160" t="s">
        <v>40</v>
      </c>
      <c r="T337" s="146">
        <v>30</v>
      </c>
      <c r="U337" s="146">
        <v>4</v>
      </c>
      <c r="V337" s="160">
        <v>2021</v>
      </c>
      <c r="W337" s="147" t="s">
        <v>40</v>
      </c>
      <c r="X337" s="147" t="s">
        <v>153</v>
      </c>
      <c r="Y337" s="170" t="s">
        <v>40</v>
      </c>
      <c r="Z337" s="147" t="s">
        <v>153</v>
      </c>
      <c r="AA337" s="156" t="s">
        <v>40</v>
      </c>
      <c r="AB337" s="23"/>
      <c r="AC337" s="23"/>
      <c r="AD337" s="23"/>
      <c r="AE337" s="23"/>
    </row>
    <row r="338" spans="1:31" ht="15.6" hidden="1" customHeight="1">
      <c r="B338" s="27" t="e">
        <f>IF(#REF!=#REF!,B337,B337+1)</f>
        <v>#REF!</v>
      </c>
      <c r="C338" s="159" t="s">
        <v>33</v>
      </c>
      <c r="D338" s="146" t="s">
        <v>34</v>
      </c>
      <c r="E338" s="146" t="s">
        <v>58</v>
      </c>
      <c r="F338" s="146" t="s">
        <v>36</v>
      </c>
      <c r="G338" s="146"/>
      <c r="H338" s="159">
        <v>1</v>
      </c>
      <c r="I338" s="146">
        <v>3</v>
      </c>
      <c r="J338" s="160">
        <v>2021</v>
      </c>
      <c r="K338" s="160" t="s">
        <v>52</v>
      </c>
      <c r="L338" s="160" t="s">
        <v>45</v>
      </c>
      <c r="M338" s="160" t="s">
        <v>45</v>
      </c>
      <c r="N338" s="160" t="s">
        <v>45</v>
      </c>
      <c r="O338" s="160" t="s">
        <v>39</v>
      </c>
      <c r="P338" s="161" t="s">
        <v>38</v>
      </c>
      <c r="Q338" s="160" t="s">
        <v>45</v>
      </c>
      <c r="R338" s="160" t="s">
        <v>45</v>
      </c>
      <c r="S338" s="160" t="s">
        <v>40</v>
      </c>
      <c r="T338" s="146">
        <v>18</v>
      </c>
      <c r="U338" s="146">
        <v>3</v>
      </c>
      <c r="V338" s="160">
        <v>2021</v>
      </c>
      <c r="W338" s="147" t="s">
        <v>658</v>
      </c>
      <c r="X338" s="147" t="s">
        <v>47</v>
      </c>
      <c r="Y338" s="170" t="s">
        <v>658</v>
      </c>
      <c r="Z338" s="147" t="s">
        <v>47</v>
      </c>
      <c r="AA338" s="156" t="s">
        <v>40</v>
      </c>
      <c r="AB338" s="23"/>
      <c r="AC338" s="23"/>
      <c r="AD338" s="23"/>
      <c r="AE338" s="23"/>
    </row>
    <row r="339" spans="1:31" ht="15.6" hidden="1" customHeight="1">
      <c r="C339" s="159" t="s">
        <v>33</v>
      </c>
      <c r="D339" s="146" t="s">
        <v>34</v>
      </c>
      <c r="E339" s="146" t="s">
        <v>659</v>
      </c>
      <c r="F339" s="146" t="s">
        <v>36</v>
      </c>
      <c r="G339" s="146"/>
      <c r="H339" s="159">
        <v>20</v>
      </c>
      <c r="I339" s="146">
        <v>4</v>
      </c>
      <c r="J339" s="160">
        <v>2021</v>
      </c>
      <c r="K339" s="160" t="s">
        <v>52</v>
      </c>
      <c r="L339" s="160" t="s">
        <v>38</v>
      </c>
      <c r="M339" s="160" t="s">
        <v>38</v>
      </c>
      <c r="N339" s="160" t="s">
        <v>38</v>
      </c>
      <c r="O339" s="160" t="s">
        <v>39</v>
      </c>
      <c r="P339" s="161" t="s">
        <v>38</v>
      </c>
      <c r="Q339" s="160" t="s">
        <v>38</v>
      </c>
      <c r="R339" s="160" t="s">
        <v>38</v>
      </c>
      <c r="S339" s="160" t="s">
        <v>40</v>
      </c>
      <c r="T339" s="146">
        <v>3</v>
      </c>
      <c r="U339" s="146">
        <v>5</v>
      </c>
      <c r="V339" s="160">
        <v>2021</v>
      </c>
      <c r="W339" s="147" t="s">
        <v>660</v>
      </c>
      <c r="X339" s="147" t="s">
        <v>192</v>
      </c>
      <c r="Y339" s="170" t="s">
        <v>660</v>
      </c>
      <c r="Z339" s="147" t="s">
        <v>192</v>
      </c>
      <c r="AA339" s="156" t="s">
        <v>40</v>
      </c>
      <c r="AB339" s="23"/>
      <c r="AC339" s="23"/>
      <c r="AD339" s="23"/>
      <c r="AE339" s="23"/>
    </row>
    <row r="340" spans="1:31" ht="15.6" hidden="1" customHeight="1">
      <c r="A340" s="15" t="s">
        <v>661</v>
      </c>
      <c r="B340" s="27" t="e">
        <f>IF(#REF!=#REF!,B338,B338+1)</f>
        <v>#REF!</v>
      </c>
      <c r="C340" s="159" t="s">
        <v>33</v>
      </c>
      <c r="D340" s="146" t="s">
        <v>48</v>
      </c>
      <c r="E340" s="146" t="s">
        <v>662</v>
      </c>
      <c r="F340" s="146" t="s">
        <v>36</v>
      </c>
      <c r="G340" s="146"/>
      <c r="H340" s="159">
        <v>20</v>
      </c>
      <c r="I340" s="146">
        <v>4</v>
      </c>
      <c r="J340" s="160">
        <v>2021</v>
      </c>
      <c r="K340" s="160" t="s">
        <v>44</v>
      </c>
      <c r="L340" s="160" t="s">
        <v>45</v>
      </c>
      <c r="M340" s="160" t="s">
        <v>38</v>
      </c>
      <c r="N340" s="160" t="s">
        <v>38</v>
      </c>
      <c r="O340" s="160" t="s">
        <v>39</v>
      </c>
      <c r="P340" s="161" t="s">
        <v>38</v>
      </c>
      <c r="Q340" s="160" t="s">
        <v>45</v>
      </c>
      <c r="R340" s="160" t="s">
        <v>45</v>
      </c>
      <c r="S340" s="160" t="s">
        <v>40</v>
      </c>
      <c r="T340" s="146">
        <v>30</v>
      </c>
      <c r="U340" s="146">
        <v>4</v>
      </c>
      <c r="V340" s="160">
        <v>2021</v>
      </c>
      <c r="W340" s="147" t="s">
        <v>663</v>
      </c>
      <c r="X340" s="147" t="s">
        <v>136</v>
      </c>
      <c r="Y340" s="170" t="s">
        <v>663</v>
      </c>
      <c r="Z340" s="147" t="s">
        <v>136</v>
      </c>
      <c r="AA340" s="156" t="s">
        <v>40</v>
      </c>
      <c r="AB340" s="23"/>
      <c r="AC340" s="23"/>
      <c r="AD340" s="23"/>
      <c r="AE340" s="23"/>
    </row>
    <row r="341" spans="1:31" ht="15.6" hidden="1" customHeight="1">
      <c r="C341" s="159" t="s">
        <v>33</v>
      </c>
      <c r="D341" s="146" t="s">
        <v>48</v>
      </c>
      <c r="E341" s="146" t="s">
        <v>664</v>
      </c>
      <c r="F341" s="146" t="s">
        <v>36</v>
      </c>
      <c r="G341" s="146"/>
      <c r="H341" s="159">
        <v>21</v>
      </c>
      <c r="I341" s="146">
        <v>4</v>
      </c>
      <c r="J341" s="160">
        <v>2021</v>
      </c>
      <c r="K341" s="160" t="s">
        <v>52</v>
      </c>
      <c r="L341" s="160" t="s">
        <v>38</v>
      </c>
      <c r="M341" s="160" t="s">
        <v>38</v>
      </c>
      <c r="N341" s="160" t="s">
        <v>45</v>
      </c>
      <c r="O341" s="160" t="s">
        <v>39</v>
      </c>
      <c r="P341" s="161" t="s">
        <v>38</v>
      </c>
      <c r="Q341" s="160" t="s">
        <v>45</v>
      </c>
      <c r="R341" s="160" t="s">
        <v>45</v>
      </c>
      <c r="S341" s="160" t="s">
        <v>40</v>
      </c>
      <c r="T341" s="146">
        <v>3</v>
      </c>
      <c r="U341" s="146">
        <v>5</v>
      </c>
      <c r="V341" s="160">
        <v>2021</v>
      </c>
      <c r="W341" s="147" t="s">
        <v>665</v>
      </c>
      <c r="X341" s="147" t="s">
        <v>153</v>
      </c>
      <c r="Y341" s="170" t="s">
        <v>665</v>
      </c>
      <c r="Z341" s="147" t="s">
        <v>153</v>
      </c>
      <c r="AA341" s="156" t="s">
        <v>40</v>
      </c>
      <c r="AB341" s="23"/>
      <c r="AC341" s="23"/>
      <c r="AD341" s="23"/>
      <c r="AE341" s="23"/>
    </row>
    <row r="342" spans="1:31" ht="15.6" hidden="1" customHeight="1">
      <c r="B342" s="27" t="e">
        <f>IF(#REF!=#REF!,B340,B340+1)</f>
        <v>#REF!</v>
      </c>
      <c r="C342" s="159" t="s">
        <v>33</v>
      </c>
      <c r="D342" s="146" t="s">
        <v>48</v>
      </c>
      <c r="E342" s="146" t="s">
        <v>666</v>
      </c>
      <c r="F342" s="146" t="s">
        <v>36</v>
      </c>
      <c r="G342" s="146"/>
      <c r="H342" s="159">
        <v>21</v>
      </c>
      <c r="I342" s="146">
        <v>4</v>
      </c>
      <c r="J342" s="160">
        <v>2021</v>
      </c>
      <c r="K342" s="160" t="s">
        <v>52</v>
      </c>
      <c r="L342" s="160" t="s">
        <v>38</v>
      </c>
      <c r="M342" s="160" t="s">
        <v>38</v>
      </c>
      <c r="N342" s="160" t="s">
        <v>38</v>
      </c>
      <c r="O342" s="160" t="s">
        <v>39</v>
      </c>
      <c r="P342" s="161" t="s">
        <v>38</v>
      </c>
      <c r="Q342" s="160" t="s">
        <v>38</v>
      </c>
      <c r="R342" s="160" t="s">
        <v>38</v>
      </c>
      <c r="S342" s="160" t="s">
        <v>40</v>
      </c>
      <c r="T342" s="146">
        <v>28</v>
      </c>
      <c r="U342" s="146">
        <v>4</v>
      </c>
      <c r="V342" s="160">
        <v>2021</v>
      </c>
      <c r="W342" s="147" t="s">
        <v>667</v>
      </c>
      <c r="X342" s="147" t="s">
        <v>153</v>
      </c>
      <c r="Y342" s="170" t="s">
        <v>667</v>
      </c>
      <c r="Z342" s="147" t="s">
        <v>153</v>
      </c>
      <c r="AA342" s="156" t="s">
        <v>40</v>
      </c>
      <c r="AB342" s="23"/>
      <c r="AC342" s="23"/>
      <c r="AD342" s="23"/>
      <c r="AE342" s="23"/>
    </row>
    <row r="343" spans="1:31" ht="15.6" hidden="1" customHeight="1">
      <c r="B343" s="27" t="e">
        <f>IF(#REF!=#REF!,B342,B342+1)</f>
        <v>#REF!</v>
      </c>
      <c r="C343" s="159" t="s">
        <v>33</v>
      </c>
      <c r="D343" s="146" t="s">
        <v>48</v>
      </c>
      <c r="E343" s="146" t="s">
        <v>668</v>
      </c>
      <c r="F343" s="146" t="s">
        <v>157</v>
      </c>
      <c r="G343" s="146"/>
      <c r="H343" s="159">
        <v>21</v>
      </c>
      <c r="I343" s="146">
        <v>4</v>
      </c>
      <c r="J343" s="160">
        <v>2021</v>
      </c>
      <c r="K343" s="160" t="s">
        <v>52</v>
      </c>
      <c r="L343" s="160" t="s">
        <v>38</v>
      </c>
      <c r="M343" s="160" t="s">
        <v>38</v>
      </c>
      <c r="N343" s="160" t="s">
        <v>38</v>
      </c>
      <c r="O343" s="160" t="s">
        <v>39</v>
      </c>
      <c r="P343" s="161" t="s">
        <v>38</v>
      </c>
      <c r="Q343" s="160" t="s">
        <v>38</v>
      </c>
      <c r="R343" s="160" t="s">
        <v>38</v>
      </c>
      <c r="S343" s="160" t="s">
        <v>40</v>
      </c>
      <c r="T343" s="146">
        <v>30</v>
      </c>
      <c r="U343" s="146">
        <v>4</v>
      </c>
      <c r="V343" s="160">
        <v>2021</v>
      </c>
      <c r="W343" s="147" t="s">
        <v>669</v>
      </c>
      <c r="X343" s="147" t="s">
        <v>244</v>
      </c>
      <c r="Y343" s="170" t="s">
        <v>669</v>
      </c>
      <c r="Z343" s="147" t="s">
        <v>244</v>
      </c>
      <c r="AA343" s="156" t="s">
        <v>40</v>
      </c>
      <c r="AB343" s="23"/>
      <c r="AC343" s="23"/>
      <c r="AD343" s="23"/>
      <c r="AE343" s="23"/>
    </row>
    <row r="344" spans="1:31" ht="15.6" hidden="1" customHeight="1">
      <c r="B344" s="27" t="e">
        <f>IF(#REF!=#REF!,B343,B343+1)</f>
        <v>#REF!</v>
      </c>
      <c r="C344" s="159" t="s">
        <v>33</v>
      </c>
      <c r="D344" s="146" t="s">
        <v>34</v>
      </c>
      <c r="E344" s="146" t="s">
        <v>670</v>
      </c>
      <c r="F344" s="146" t="s">
        <v>125</v>
      </c>
      <c r="G344" s="146"/>
      <c r="H344" s="159">
        <v>22</v>
      </c>
      <c r="I344" s="146">
        <v>4</v>
      </c>
      <c r="J344" s="160">
        <v>2021</v>
      </c>
      <c r="K344" s="160" t="s">
        <v>52</v>
      </c>
      <c r="L344" s="160" t="s">
        <v>45</v>
      </c>
      <c r="M344" s="160" t="s">
        <v>38</v>
      </c>
      <c r="N344" s="160" t="s">
        <v>38</v>
      </c>
      <c r="O344" s="160" t="s">
        <v>39</v>
      </c>
      <c r="P344" s="161" t="s">
        <v>38</v>
      </c>
      <c r="Q344" s="160" t="s">
        <v>45</v>
      </c>
      <c r="R344" s="160" t="s">
        <v>45</v>
      </c>
      <c r="S344" s="160" t="s">
        <v>40</v>
      </c>
      <c r="T344" s="146">
        <v>5</v>
      </c>
      <c r="U344" s="146">
        <v>5</v>
      </c>
      <c r="V344" s="160">
        <v>2021</v>
      </c>
      <c r="W344" s="147" t="s">
        <v>671</v>
      </c>
      <c r="X344" s="147" t="s">
        <v>126</v>
      </c>
      <c r="Y344" s="170" t="s">
        <v>671</v>
      </c>
      <c r="Z344" s="147" t="s">
        <v>126</v>
      </c>
      <c r="AA344" s="156" t="s">
        <v>40</v>
      </c>
      <c r="AB344" s="23"/>
      <c r="AC344" s="23"/>
      <c r="AD344" s="23"/>
      <c r="AE344" s="23"/>
    </row>
    <row r="345" spans="1:31" ht="15.6" hidden="1" customHeight="1">
      <c r="C345" s="159" t="s">
        <v>33</v>
      </c>
      <c r="D345" s="146" t="s">
        <v>48</v>
      </c>
      <c r="E345" s="146" t="s">
        <v>672</v>
      </c>
      <c r="F345" s="146" t="s">
        <v>36</v>
      </c>
      <c r="G345" s="146"/>
      <c r="H345" s="159">
        <v>23</v>
      </c>
      <c r="I345" s="146">
        <v>4</v>
      </c>
      <c r="J345" s="160">
        <v>2021</v>
      </c>
      <c r="K345" s="160" t="s">
        <v>52</v>
      </c>
      <c r="L345" s="160" t="s">
        <v>38</v>
      </c>
      <c r="M345" s="160" t="s">
        <v>38</v>
      </c>
      <c r="N345" s="160" t="s">
        <v>38</v>
      </c>
      <c r="O345" s="160" t="s">
        <v>39</v>
      </c>
      <c r="P345" s="161" t="s">
        <v>38</v>
      </c>
      <c r="Q345" s="160" t="s">
        <v>38</v>
      </c>
      <c r="R345" s="160" t="s">
        <v>38</v>
      </c>
      <c r="S345" s="160" t="s">
        <v>40</v>
      </c>
      <c r="T345" s="146">
        <v>28</v>
      </c>
      <c r="U345" s="146">
        <v>4</v>
      </c>
      <c r="V345" s="160">
        <v>2021</v>
      </c>
      <c r="W345" s="147" t="s">
        <v>673</v>
      </c>
      <c r="X345" s="147" t="s">
        <v>153</v>
      </c>
      <c r="Y345" s="170" t="s">
        <v>673</v>
      </c>
      <c r="Z345" s="147" t="s">
        <v>153</v>
      </c>
      <c r="AA345" s="156" t="s">
        <v>40</v>
      </c>
      <c r="AB345" s="23"/>
      <c r="AC345" s="23"/>
      <c r="AD345" s="23"/>
      <c r="AE345" s="23"/>
    </row>
    <row r="346" spans="1:31" ht="15.6" hidden="1" customHeight="1">
      <c r="B346" s="27" t="e">
        <f>IF(#REF!=#REF!,B345,B345+1)</f>
        <v>#REF!</v>
      </c>
      <c r="C346" s="159" t="s">
        <v>33</v>
      </c>
      <c r="D346" s="146" t="s">
        <v>48</v>
      </c>
      <c r="E346" s="146" t="s">
        <v>674</v>
      </c>
      <c r="F346" s="146" t="s">
        <v>36</v>
      </c>
      <c r="G346" s="146"/>
      <c r="H346" s="159">
        <v>26</v>
      </c>
      <c r="I346" s="146">
        <v>4</v>
      </c>
      <c r="J346" s="160">
        <v>2021</v>
      </c>
      <c r="K346" s="160" t="s">
        <v>52</v>
      </c>
      <c r="L346" s="160" t="s">
        <v>38</v>
      </c>
      <c r="M346" s="160" t="s">
        <v>38</v>
      </c>
      <c r="N346" s="160" t="s">
        <v>38</v>
      </c>
      <c r="O346" s="160" t="s">
        <v>39</v>
      </c>
      <c r="P346" s="161" t="s">
        <v>38</v>
      </c>
      <c r="Q346" s="160" t="s">
        <v>38</v>
      </c>
      <c r="R346" s="160" t="s">
        <v>38</v>
      </c>
      <c r="S346" s="160" t="s">
        <v>40</v>
      </c>
      <c r="T346" s="146">
        <v>29</v>
      </c>
      <c r="U346" s="146">
        <v>4</v>
      </c>
      <c r="V346" s="160">
        <v>2021</v>
      </c>
      <c r="W346" s="147" t="s">
        <v>675</v>
      </c>
      <c r="X346" s="147" t="s">
        <v>153</v>
      </c>
      <c r="Y346" s="170" t="s">
        <v>675</v>
      </c>
      <c r="Z346" s="147" t="s">
        <v>153</v>
      </c>
      <c r="AA346" s="156" t="s">
        <v>40</v>
      </c>
      <c r="AB346" s="23"/>
      <c r="AC346" s="23"/>
      <c r="AD346" s="23"/>
      <c r="AE346" s="23"/>
    </row>
    <row r="347" spans="1:31" ht="15.6" hidden="1" customHeight="1">
      <c r="B347" s="27" t="e">
        <f>IF(#REF!=#REF!,B346,B346+1)</f>
        <v>#REF!</v>
      </c>
      <c r="C347" s="159" t="s">
        <v>33</v>
      </c>
      <c r="D347" s="146" t="s">
        <v>34</v>
      </c>
      <c r="E347" s="146" t="s">
        <v>676</v>
      </c>
      <c r="F347" s="146" t="s">
        <v>36</v>
      </c>
      <c r="G347" s="146"/>
      <c r="H347" s="159">
        <v>26</v>
      </c>
      <c r="I347" s="146">
        <v>4</v>
      </c>
      <c r="J347" s="160">
        <v>2021</v>
      </c>
      <c r="K347" s="160" t="s">
        <v>52</v>
      </c>
      <c r="L347" s="160" t="s">
        <v>38</v>
      </c>
      <c r="M347" s="160" t="s">
        <v>38</v>
      </c>
      <c r="N347" s="160" t="s">
        <v>38</v>
      </c>
      <c r="O347" s="160" t="s">
        <v>39</v>
      </c>
      <c r="P347" s="161" t="s">
        <v>38</v>
      </c>
      <c r="Q347" s="160" t="s">
        <v>45</v>
      </c>
      <c r="R347" s="160" t="s">
        <v>45</v>
      </c>
      <c r="S347" s="160" t="s">
        <v>40</v>
      </c>
      <c r="T347" s="146">
        <v>7</v>
      </c>
      <c r="U347" s="146">
        <v>5</v>
      </c>
      <c r="V347" s="160">
        <v>2021</v>
      </c>
      <c r="W347" s="147" t="s">
        <v>677</v>
      </c>
      <c r="X347" s="147" t="s">
        <v>366</v>
      </c>
      <c r="Y347" s="170" t="s">
        <v>677</v>
      </c>
      <c r="Z347" s="147" t="s">
        <v>366</v>
      </c>
      <c r="AA347" s="156" t="s">
        <v>40</v>
      </c>
      <c r="AB347" s="23"/>
      <c r="AC347" s="23"/>
      <c r="AD347" s="23"/>
      <c r="AE347" s="23"/>
    </row>
    <row r="348" spans="1:31" ht="15.6" hidden="1" customHeight="1">
      <c r="B348" s="27" t="e">
        <f>IF(#REF!=#REF!,B347,B347+1)</f>
        <v>#REF!</v>
      </c>
      <c r="C348" s="159" t="s">
        <v>33</v>
      </c>
      <c r="D348" s="146" t="s">
        <v>34</v>
      </c>
      <c r="E348" s="146" t="s">
        <v>678</v>
      </c>
      <c r="F348" s="146" t="s">
        <v>36</v>
      </c>
      <c r="G348" s="146"/>
      <c r="H348" s="159">
        <v>28</v>
      </c>
      <c r="I348" s="146">
        <v>4</v>
      </c>
      <c r="J348" s="160">
        <v>2021</v>
      </c>
      <c r="K348" s="160" t="s">
        <v>52</v>
      </c>
      <c r="L348" s="160" t="s">
        <v>45</v>
      </c>
      <c r="M348" s="160" t="s">
        <v>45</v>
      </c>
      <c r="N348" s="160" t="s">
        <v>45</v>
      </c>
      <c r="O348" s="160" t="s">
        <v>39</v>
      </c>
      <c r="P348" s="161" t="s">
        <v>38</v>
      </c>
      <c r="Q348" s="160" t="s">
        <v>45</v>
      </c>
      <c r="R348" s="160" t="s">
        <v>45</v>
      </c>
      <c r="S348" s="160" t="s">
        <v>40</v>
      </c>
      <c r="T348" s="146">
        <v>8</v>
      </c>
      <c r="U348" s="146">
        <v>5</v>
      </c>
      <c r="V348" s="160">
        <v>2021</v>
      </c>
      <c r="W348" s="147" t="s">
        <v>679</v>
      </c>
      <c r="X348" s="147" t="s">
        <v>126</v>
      </c>
      <c r="Y348" s="170" t="s">
        <v>679</v>
      </c>
      <c r="Z348" s="147" t="s">
        <v>126</v>
      </c>
      <c r="AA348" s="156" t="s">
        <v>40</v>
      </c>
      <c r="AB348" s="23"/>
      <c r="AC348" s="23"/>
      <c r="AD348" s="23"/>
      <c r="AE348" s="23"/>
    </row>
    <row r="349" spans="1:31" ht="15.6" hidden="1" customHeight="1">
      <c r="B349" s="27" t="e">
        <f>IF(#REF!=#REF!,B348,B348+1)</f>
        <v>#REF!</v>
      </c>
      <c r="C349" s="159" t="s">
        <v>33</v>
      </c>
      <c r="D349" s="146" t="s">
        <v>48</v>
      </c>
      <c r="E349" s="146" t="s">
        <v>680</v>
      </c>
      <c r="F349" s="146" t="s">
        <v>36</v>
      </c>
      <c r="G349" s="146"/>
      <c r="H349" s="159">
        <v>28</v>
      </c>
      <c r="I349" s="146">
        <v>4</v>
      </c>
      <c r="J349" s="160">
        <v>2021</v>
      </c>
      <c r="K349" s="160" t="s">
        <v>44</v>
      </c>
      <c r="L349" s="160" t="s">
        <v>38</v>
      </c>
      <c r="M349" s="160" t="s">
        <v>38</v>
      </c>
      <c r="N349" s="160" t="s">
        <v>45</v>
      </c>
      <c r="O349" s="160" t="s">
        <v>39</v>
      </c>
      <c r="P349" s="161" t="s">
        <v>38</v>
      </c>
      <c r="Q349" s="160" t="s">
        <v>38</v>
      </c>
      <c r="R349" s="160" t="s">
        <v>38</v>
      </c>
      <c r="S349" s="160" t="s">
        <v>40</v>
      </c>
      <c r="T349" s="146">
        <v>8</v>
      </c>
      <c r="U349" s="146">
        <v>5</v>
      </c>
      <c r="V349" s="160">
        <v>2021</v>
      </c>
      <c r="W349" s="147" t="s">
        <v>681</v>
      </c>
      <c r="X349" s="147" t="s">
        <v>136</v>
      </c>
      <c r="Y349" s="170" t="s">
        <v>681</v>
      </c>
      <c r="Z349" s="147" t="s">
        <v>136</v>
      </c>
      <c r="AA349" s="156" t="s">
        <v>40</v>
      </c>
      <c r="AB349" s="23"/>
      <c r="AC349" s="23"/>
      <c r="AD349" s="23"/>
      <c r="AE349" s="23"/>
    </row>
    <row r="350" spans="1:31" ht="15.6" hidden="1" customHeight="1">
      <c r="B350" s="27" t="e">
        <f>IF(#REF!=#REF!,B349,B349+1)</f>
        <v>#REF!</v>
      </c>
      <c r="C350" s="159" t="s">
        <v>33</v>
      </c>
      <c r="D350" s="146" t="s">
        <v>34</v>
      </c>
      <c r="E350" s="146" t="s">
        <v>682</v>
      </c>
      <c r="F350" s="146" t="s">
        <v>36</v>
      </c>
      <c r="G350" s="146"/>
      <c r="H350" s="159">
        <v>2</v>
      </c>
      <c r="I350" s="146">
        <v>5</v>
      </c>
      <c r="J350" s="160">
        <v>2021</v>
      </c>
      <c r="K350" s="160" t="s">
        <v>52</v>
      </c>
      <c r="L350" s="160" t="s">
        <v>38</v>
      </c>
      <c r="M350" s="160" t="s">
        <v>38</v>
      </c>
      <c r="N350" s="160" t="s">
        <v>38</v>
      </c>
      <c r="O350" s="160" t="s">
        <v>39</v>
      </c>
      <c r="P350" s="161" t="s">
        <v>38</v>
      </c>
      <c r="Q350" s="160" t="s">
        <v>38</v>
      </c>
      <c r="R350" s="160" t="s">
        <v>38</v>
      </c>
      <c r="S350" s="160" t="s">
        <v>40</v>
      </c>
      <c r="T350" s="146">
        <v>12</v>
      </c>
      <c r="U350" s="146">
        <v>5</v>
      </c>
      <c r="V350" s="160">
        <v>2021</v>
      </c>
      <c r="W350" s="147" t="s">
        <v>683</v>
      </c>
      <c r="X350" s="147" t="s">
        <v>192</v>
      </c>
      <c r="Y350" s="170" t="s">
        <v>683</v>
      </c>
      <c r="Z350" s="147" t="s">
        <v>192</v>
      </c>
      <c r="AA350" s="156" t="s">
        <v>40</v>
      </c>
      <c r="AB350" s="23"/>
      <c r="AC350" s="23"/>
      <c r="AD350" s="23"/>
      <c r="AE350" s="23"/>
    </row>
    <row r="351" spans="1:31" ht="15.6" hidden="1" customHeight="1">
      <c r="B351" s="27" t="e">
        <f>IF(#REF!=#REF!,B350,B350+1)</f>
        <v>#REF!</v>
      </c>
      <c r="C351" s="159" t="s">
        <v>33</v>
      </c>
      <c r="D351" s="146" t="s">
        <v>48</v>
      </c>
      <c r="E351" s="146" t="s">
        <v>684</v>
      </c>
      <c r="F351" s="146" t="s">
        <v>36</v>
      </c>
      <c r="G351" s="146"/>
      <c r="H351" s="159">
        <v>3</v>
      </c>
      <c r="I351" s="146">
        <v>5</v>
      </c>
      <c r="J351" s="160">
        <v>2021</v>
      </c>
      <c r="K351" s="160" t="s">
        <v>52</v>
      </c>
      <c r="L351" s="160" t="s">
        <v>38</v>
      </c>
      <c r="M351" s="160" t="s">
        <v>38</v>
      </c>
      <c r="N351" s="160" t="s">
        <v>38</v>
      </c>
      <c r="O351" s="160" t="s">
        <v>39</v>
      </c>
      <c r="P351" s="161" t="s">
        <v>38</v>
      </c>
      <c r="Q351" s="160" t="s">
        <v>38</v>
      </c>
      <c r="R351" s="160" t="s">
        <v>38</v>
      </c>
      <c r="S351" s="160" t="s">
        <v>40</v>
      </c>
      <c r="T351" s="146">
        <v>7</v>
      </c>
      <c r="U351" s="146">
        <v>5</v>
      </c>
      <c r="V351" s="160">
        <v>2021</v>
      </c>
      <c r="W351" s="147" t="s">
        <v>685</v>
      </c>
      <c r="X351" s="147" t="s">
        <v>153</v>
      </c>
      <c r="Y351" s="170" t="s">
        <v>685</v>
      </c>
      <c r="Z351" s="147" t="s">
        <v>153</v>
      </c>
      <c r="AA351" s="156" t="s">
        <v>40</v>
      </c>
      <c r="AB351" s="23"/>
      <c r="AC351" s="23"/>
      <c r="AD351" s="23"/>
      <c r="AE351" s="23"/>
    </row>
    <row r="352" spans="1:31" ht="15.6" hidden="1" customHeight="1">
      <c r="B352" s="27" t="e">
        <f>IF(#REF!=#REF!,B351,B351+1)</f>
        <v>#REF!</v>
      </c>
      <c r="C352" s="159" t="s">
        <v>33</v>
      </c>
      <c r="D352" s="146" t="s">
        <v>34</v>
      </c>
      <c r="E352" s="146" t="s">
        <v>686</v>
      </c>
      <c r="F352" s="146" t="s">
        <v>36</v>
      </c>
      <c r="G352" s="146"/>
      <c r="H352" s="159">
        <v>3</v>
      </c>
      <c r="I352" s="146">
        <v>5</v>
      </c>
      <c r="J352" s="160">
        <v>2021</v>
      </c>
      <c r="K352" s="160" t="s">
        <v>44</v>
      </c>
      <c r="L352" s="160" t="s">
        <v>38</v>
      </c>
      <c r="M352" s="160" t="s">
        <v>38</v>
      </c>
      <c r="N352" s="160" t="s">
        <v>38</v>
      </c>
      <c r="O352" s="160" t="s">
        <v>39</v>
      </c>
      <c r="P352" s="161" t="s">
        <v>38</v>
      </c>
      <c r="Q352" s="160" t="s">
        <v>45</v>
      </c>
      <c r="R352" s="160" t="s">
        <v>38</v>
      </c>
      <c r="S352" s="160" t="s">
        <v>40</v>
      </c>
      <c r="T352" s="146">
        <v>13</v>
      </c>
      <c r="U352" s="146">
        <v>5</v>
      </c>
      <c r="V352" s="160">
        <v>2021</v>
      </c>
      <c r="W352" s="147" t="s">
        <v>687</v>
      </c>
      <c r="X352" s="147" t="s">
        <v>192</v>
      </c>
      <c r="Y352" s="170" t="s">
        <v>687</v>
      </c>
      <c r="Z352" s="147" t="s">
        <v>192</v>
      </c>
      <c r="AA352" s="156" t="s">
        <v>40</v>
      </c>
      <c r="AB352" s="23"/>
      <c r="AC352" s="23"/>
      <c r="AD352" s="23"/>
      <c r="AE352" s="23"/>
    </row>
    <row r="353" spans="2:31" ht="15.6" hidden="1" customHeight="1">
      <c r="B353" s="27" t="e">
        <f>IF(#REF!=#REF!,B352,B352+1)</f>
        <v>#REF!</v>
      </c>
      <c r="C353" s="159" t="s">
        <v>33</v>
      </c>
      <c r="D353" s="146" t="s">
        <v>48</v>
      </c>
      <c r="E353" s="146" t="s">
        <v>688</v>
      </c>
      <c r="F353" s="146" t="s">
        <v>36</v>
      </c>
      <c r="G353" s="146"/>
      <c r="H353" s="159">
        <v>3</v>
      </c>
      <c r="I353" s="146">
        <v>5</v>
      </c>
      <c r="J353" s="160">
        <v>2021</v>
      </c>
      <c r="K353" s="160" t="s">
        <v>44</v>
      </c>
      <c r="L353" s="160" t="s">
        <v>38</v>
      </c>
      <c r="M353" s="160" t="s">
        <v>38</v>
      </c>
      <c r="N353" s="160" t="s">
        <v>45</v>
      </c>
      <c r="O353" s="160" t="s">
        <v>39</v>
      </c>
      <c r="P353" s="161" t="s">
        <v>38</v>
      </c>
      <c r="Q353" s="160" t="s">
        <v>45</v>
      </c>
      <c r="R353" s="160" t="s">
        <v>38</v>
      </c>
      <c r="S353" s="160" t="s">
        <v>40</v>
      </c>
      <c r="T353" s="146">
        <v>13</v>
      </c>
      <c r="U353" s="146">
        <v>5</v>
      </c>
      <c r="V353" s="160">
        <v>2021</v>
      </c>
      <c r="W353" s="147" t="s">
        <v>689</v>
      </c>
      <c r="X353" s="147" t="s">
        <v>136</v>
      </c>
      <c r="Y353" s="170" t="s">
        <v>689</v>
      </c>
      <c r="Z353" s="147" t="s">
        <v>136</v>
      </c>
      <c r="AA353" s="156" t="s">
        <v>40</v>
      </c>
      <c r="AB353" s="23"/>
      <c r="AC353" s="23"/>
      <c r="AD353" s="23"/>
      <c r="AE353" s="23"/>
    </row>
    <row r="354" spans="2:31" ht="15.6" hidden="1" customHeight="1">
      <c r="B354" s="27" t="e">
        <f>IF(#REF!=#REF!,B353,B353+1)</f>
        <v>#REF!</v>
      </c>
      <c r="C354" s="159" t="s">
        <v>33</v>
      </c>
      <c r="D354" s="146" t="s">
        <v>48</v>
      </c>
      <c r="E354" s="146" t="s">
        <v>690</v>
      </c>
      <c r="F354" s="146" t="s">
        <v>125</v>
      </c>
      <c r="G354" s="146"/>
      <c r="H354" s="159">
        <v>5</v>
      </c>
      <c r="I354" s="146">
        <v>5</v>
      </c>
      <c r="J354" s="160">
        <v>2021</v>
      </c>
      <c r="K354" s="160" t="s">
        <v>44</v>
      </c>
      <c r="L354" s="160" t="s">
        <v>45</v>
      </c>
      <c r="M354" s="160" t="s">
        <v>38</v>
      </c>
      <c r="N354" s="160" t="s">
        <v>38</v>
      </c>
      <c r="O354" s="160" t="s">
        <v>39</v>
      </c>
      <c r="P354" s="161" t="s">
        <v>38</v>
      </c>
      <c r="Q354" s="160" t="s">
        <v>45</v>
      </c>
      <c r="R354" s="160" t="s">
        <v>38</v>
      </c>
      <c r="S354" s="160" t="s">
        <v>40</v>
      </c>
      <c r="T354" s="146">
        <v>8</v>
      </c>
      <c r="U354" s="146">
        <v>5</v>
      </c>
      <c r="V354" s="160">
        <v>2021</v>
      </c>
      <c r="W354" s="147" t="s">
        <v>691</v>
      </c>
      <c r="X354" s="147" t="s">
        <v>153</v>
      </c>
      <c r="Y354" s="170" t="s">
        <v>691</v>
      </c>
      <c r="Z354" s="147" t="s">
        <v>153</v>
      </c>
      <c r="AA354" s="156" t="s">
        <v>40</v>
      </c>
      <c r="AB354" s="23"/>
      <c r="AC354" s="23"/>
      <c r="AD354" s="23"/>
      <c r="AE354" s="23"/>
    </row>
    <row r="355" spans="2:31" ht="15.6" hidden="1" customHeight="1">
      <c r="B355" s="27" t="e">
        <f>IF(#REF!=#REF!,B354,B354+1)</f>
        <v>#REF!</v>
      </c>
      <c r="C355" s="159" t="s">
        <v>33</v>
      </c>
      <c r="D355" s="146" t="s">
        <v>48</v>
      </c>
      <c r="E355" s="146" t="s">
        <v>692</v>
      </c>
      <c r="F355" s="146" t="s">
        <v>36</v>
      </c>
      <c r="G355" s="146"/>
      <c r="H355" s="159">
        <v>5</v>
      </c>
      <c r="I355" s="146">
        <v>5</v>
      </c>
      <c r="J355" s="160">
        <v>2021</v>
      </c>
      <c r="K355" s="160" t="s">
        <v>52</v>
      </c>
      <c r="L355" s="160" t="s">
        <v>38</v>
      </c>
      <c r="M355" s="160" t="s">
        <v>38</v>
      </c>
      <c r="N355" s="160" t="s">
        <v>38</v>
      </c>
      <c r="O355" s="160" t="s">
        <v>39</v>
      </c>
      <c r="P355" s="161" t="s">
        <v>38</v>
      </c>
      <c r="Q355" s="160" t="s">
        <v>38</v>
      </c>
      <c r="R355" s="160" t="s">
        <v>38</v>
      </c>
      <c r="S355" s="160" t="s">
        <v>40</v>
      </c>
      <c r="T355" s="146">
        <v>12</v>
      </c>
      <c r="U355" s="146">
        <v>5</v>
      </c>
      <c r="V355" s="160">
        <v>2021</v>
      </c>
      <c r="W355" s="147" t="s">
        <v>693</v>
      </c>
      <c r="X355" s="147" t="s">
        <v>153</v>
      </c>
      <c r="Y355" s="170" t="s">
        <v>693</v>
      </c>
      <c r="Z355" s="147" t="s">
        <v>153</v>
      </c>
      <c r="AA355" s="156" t="s">
        <v>40</v>
      </c>
      <c r="AB355" s="23"/>
      <c r="AC355" s="23"/>
      <c r="AD355" s="23"/>
      <c r="AE355" s="23"/>
    </row>
    <row r="356" spans="2:31" ht="15.6" hidden="1" customHeight="1">
      <c r="B356" s="27" t="e">
        <f>IF(#REF!=#REF!,B355,B355+1)</f>
        <v>#REF!</v>
      </c>
      <c r="C356" s="159" t="s">
        <v>33</v>
      </c>
      <c r="D356" s="146" t="s">
        <v>34</v>
      </c>
      <c r="E356" s="146" t="s">
        <v>694</v>
      </c>
      <c r="F356" s="146" t="s">
        <v>157</v>
      </c>
      <c r="G356" s="146"/>
      <c r="H356" s="159">
        <v>5</v>
      </c>
      <c r="I356" s="146">
        <v>5</v>
      </c>
      <c r="J356" s="160">
        <v>2021</v>
      </c>
      <c r="K356" s="160" t="s">
        <v>44</v>
      </c>
      <c r="L356" s="160" t="s">
        <v>38</v>
      </c>
      <c r="M356" s="160" t="s">
        <v>38</v>
      </c>
      <c r="N356" s="160" t="s">
        <v>38</v>
      </c>
      <c r="O356" s="160" t="s">
        <v>39</v>
      </c>
      <c r="P356" s="161" t="s">
        <v>38</v>
      </c>
      <c r="Q356" s="160" t="s">
        <v>45</v>
      </c>
      <c r="R356" s="160" t="s">
        <v>38</v>
      </c>
      <c r="S356" s="160" t="s">
        <v>40</v>
      </c>
      <c r="T356" s="146">
        <v>20</v>
      </c>
      <c r="U356" s="146">
        <v>5</v>
      </c>
      <c r="V356" s="160">
        <v>2021</v>
      </c>
      <c r="W356" s="147" t="s">
        <v>695</v>
      </c>
      <c r="X356" s="147" t="s">
        <v>159</v>
      </c>
      <c r="Y356" s="170" t="s">
        <v>695</v>
      </c>
      <c r="Z356" s="147" t="s">
        <v>159</v>
      </c>
      <c r="AA356" s="156" t="s">
        <v>40</v>
      </c>
      <c r="AB356" s="23"/>
      <c r="AC356" s="23"/>
      <c r="AD356" s="23"/>
      <c r="AE356" s="23"/>
    </row>
    <row r="357" spans="2:31" ht="15.6" hidden="1" customHeight="1">
      <c r="B357" s="27" t="e">
        <f>IF(#REF!=#REF!,B356,B356+1)</f>
        <v>#REF!</v>
      </c>
      <c r="C357" s="159" t="s">
        <v>33</v>
      </c>
      <c r="D357" s="146" t="s">
        <v>48</v>
      </c>
      <c r="E357" s="146" t="s">
        <v>696</v>
      </c>
      <c r="F357" s="146" t="s">
        <v>157</v>
      </c>
      <c r="G357" s="146"/>
      <c r="H357" s="159">
        <v>5</v>
      </c>
      <c r="I357" s="146">
        <v>5</v>
      </c>
      <c r="J357" s="160">
        <v>2021</v>
      </c>
      <c r="K357" s="160" t="s">
        <v>44</v>
      </c>
      <c r="L357" s="160" t="s">
        <v>38</v>
      </c>
      <c r="M357" s="160" t="s">
        <v>38</v>
      </c>
      <c r="N357" s="160" t="s">
        <v>45</v>
      </c>
      <c r="O357" s="160" t="s">
        <v>39</v>
      </c>
      <c r="P357" s="161" t="s">
        <v>38</v>
      </c>
      <c r="Q357" s="160" t="s">
        <v>45</v>
      </c>
      <c r="R357" s="160" t="s">
        <v>38</v>
      </c>
      <c r="S357" s="160" t="s">
        <v>40</v>
      </c>
      <c r="T357" s="146">
        <v>20</v>
      </c>
      <c r="U357" s="146">
        <v>5</v>
      </c>
      <c r="V357" s="160">
        <v>2021</v>
      </c>
      <c r="W357" s="147" t="s">
        <v>697</v>
      </c>
      <c r="X357" s="147" t="s">
        <v>244</v>
      </c>
      <c r="Y357" s="170" t="s">
        <v>697</v>
      </c>
      <c r="Z357" s="147" t="s">
        <v>244</v>
      </c>
      <c r="AA357" s="156" t="s">
        <v>40</v>
      </c>
      <c r="AB357" s="23"/>
      <c r="AC357" s="23"/>
      <c r="AD357" s="23"/>
      <c r="AE357" s="23"/>
    </row>
    <row r="358" spans="2:31" ht="15.6" hidden="1" customHeight="1">
      <c r="B358" s="27" t="e">
        <f>IF(#REF!=#REF!,B357,B357+1)</f>
        <v>#REF!</v>
      </c>
      <c r="C358" s="159" t="s">
        <v>33</v>
      </c>
      <c r="D358" s="146" t="s">
        <v>48</v>
      </c>
      <c r="E358" s="146" t="s">
        <v>698</v>
      </c>
      <c r="F358" s="146" t="s">
        <v>36</v>
      </c>
      <c r="G358" s="146"/>
      <c r="H358" s="159">
        <v>5</v>
      </c>
      <c r="I358" s="146">
        <v>5</v>
      </c>
      <c r="J358" s="160">
        <v>2021</v>
      </c>
      <c r="K358" s="160" t="s">
        <v>52</v>
      </c>
      <c r="L358" s="160" t="s">
        <v>38</v>
      </c>
      <c r="M358" s="160" t="s">
        <v>38</v>
      </c>
      <c r="N358" s="160" t="s">
        <v>38</v>
      </c>
      <c r="O358" s="160" t="s">
        <v>39</v>
      </c>
      <c r="P358" s="161" t="s">
        <v>38</v>
      </c>
      <c r="Q358" s="160" t="s">
        <v>38</v>
      </c>
      <c r="R358" s="160" t="s">
        <v>38</v>
      </c>
      <c r="S358" s="160" t="s">
        <v>40</v>
      </c>
      <c r="T358" s="146">
        <v>8</v>
      </c>
      <c r="U358" s="146">
        <v>5</v>
      </c>
      <c r="V358" s="160">
        <v>2021</v>
      </c>
      <c r="W358" s="147" t="s">
        <v>699</v>
      </c>
      <c r="X358" s="147" t="s">
        <v>136</v>
      </c>
      <c r="Y358" s="170" t="s">
        <v>699</v>
      </c>
      <c r="Z358" s="147" t="s">
        <v>136</v>
      </c>
      <c r="AA358" s="156" t="s">
        <v>40</v>
      </c>
      <c r="AB358" s="23"/>
      <c r="AC358" s="23"/>
      <c r="AD358" s="23"/>
      <c r="AE358" s="23"/>
    </row>
    <row r="359" spans="2:31" ht="15.6" hidden="1" customHeight="1">
      <c r="B359" s="27" t="e">
        <f>IF(#REF!=#REF!,B358,B358+1)</f>
        <v>#REF!</v>
      </c>
      <c r="C359" s="159" t="s">
        <v>33</v>
      </c>
      <c r="D359" s="146" t="s">
        <v>48</v>
      </c>
      <c r="E359" s="146" t="s">
        <v>700</v>
      </c>
      <c r="F359" s="146" t="s">
        <v>157</v>
      </c>
      <c r="G359" s="146"/>
      <c r="H359" s="159">
        <v>6</v>
      </c>
      <c r="I359" s="146">
        <v>5</v>
      </c>
      <c r="J359" s="160">
        <v>2021</v>
      </c>
      <c r="K359" s="160" t="s">
        <v>44</v>
      </c>
      <c r="L359" s="160" t="s">
        <v>38</v>
      </c>
      <c r="M359" s="160" t="s">
        <v>45</v>
      </c>
      <c r="N359" s="160" t="s">
        <v>38</v>
      </c>
      <c r="O359" s="160" t="s">
        <v>39</v>
      </c>
      <c r="P359" s="161" t="s">
        <v>38</v>
      </c>
      <c r="Q359" s="160" t="s">
        <v>45</v>
      </c>
      <c r="R359" s="160" t="s">
        <v>38</v>
      </c>
      <c r="S359" s="160" t="s">
        <v>40</v>
      </c>
      <c r="T359" s="146">
        <v>11</v>
      </c>
      <c r="U359" s="146">
        <v>5</v>
      </c>
      <c r="V359" s="160">
        <v>2021</v>
      </c>
      <c r="W359" s="147" t="s">
        <v>701</v>
      </c>
      <c r="X359" s="147" t="s">
        <v>244</v>
      </c>
      <c r="Y359" s="170" t="s">
        <v>701</v>
      </c>
      <c r="Z359" s="147" t="s">
        <v>244</v>
      </c>
      <c r="AA359" s="156" t="s">
        <v>40</v>
      </c>
      <c r="AB359" s="23"/>
      <c r="AC359" s="23"/>
      <c r="AD359" s="23"/>
      <c r="AE359" s="23"/>
    </row>
    <row r="360" spans="2:31" ht="15.6" hidden="1" customHeight="1">
      <c r="B360" s="27" t="e">
        <f>IF(#REF!=#REF!,B359,B359+1)</f>
        <v>#REF!</v>
      </c>
      <c r="C360" s="159" t="s">
        <v>33</v>
      </c>
      <c r="D360" s="146" t="s">
        <v>34</v>
      </c>
      <c r="E360" s="146" t="s">
        <v>702</v>
      </c>
      <c r="F360" s="146" t="s">
        <v>36</v>
      </c>
      <c r="G360" s="146"/>
      <c r="H360" s="159">
        <v>6</v>
      </c>
      <c r="I360" s="146">
        <v>5</v>
      </c>
      <c r="J360" s="160">
        <v>2021</v>
      </c>
      <c r="K360" s="160" t="s">
        <v>52</v>
      </c>
      <c r="L360" s="160" t="s">
        <v>38</v>
      </c>
      <c r="M360" s="160" t="s">
        <v>38</v>
      </c>
      <c r="N360" s="160" t="s">
        <v>38</v>
      </c>
      <c r="O360" s="160" t="s">
        <v>39</v>
      </c>
      <c r="P360" s="161" t="s">
        <v>38</v>
      </c>
      <c r="Q360" s="160" t="s">
        <v>45</v>
      </c>
      <c r="R360" s="160" t="s">
        <v>38</v>
      </c>
      <c r="S360" s="160" t="s">
        <v>40</v>
      </c>
      <c r="T360" s="146">
        <v>19</v>
      </c>
      <c r="U360" s="146">
        <v>5</v>
      </c>
      <c r="V360" s="160">
        <v>2021</v>
      </c>
      <c r="W360" s="147" t="s">
        <v>703</v>
      </c>
      <c r="X360" s="147" t="s">
        <v>192</v>
      </c>
      <c r="Y360" s="170" t="s">
        <v>703</v>
      </c>
      <c r="Z360" s="147" t="s">
        <v>192</v>
      </c>
      <c r="AA360" s="156" t="s">
        <v>40</v>
      </c>
      <c r="AB360" s="23"/>
      <c r="AC360" s="23"/>
      <c r="AD360" s="23"/>
      <c r="AE360" s="23"/>
    </row>
    <row r="361" spans="2:31" ht="15.6" hidden="1" customHeight="1">
      <c r="B361" s="27" t="e">
        <f>IF(#REF!=#REF!,B360,B360+1)</f>
        <v>#REF!</v>
      </c>
      <c r="C361" s="159" t="s">
        <v>33</v>
      </c>
      <c r="D361" s="146" t="s">
        <v>48</v>
      </c>
      <c r="E361" s="146" t="s">
        <v>704</v>
      </c>
      <c r="F361" s="146" t="s">
        <v>36</v>
      </c>
      <c r="G361" s="146"/>
      <c r="H361" s="159">
        <v>7</v>
      </c>
      <c r="I361" s="146">
        <v>5</v>
      </c>
      <c r="J361" s="160">
        <v>2021</v>
      </c>
      <c r="K361" s="160" t="s">
        <v>52</v>
      </c>
      <c r="L361" s="160" t="s">
        <v>38</v>
      </c>
      <c r="M361" s="160" t="s">
        <v>38</v>
      </c>
      <c r="N361" s="160" t="s">
        <v>38</v>
      </c>
      <c r="O361" s="160" t="s">
        <v>39</v>
      </c>
      <c r="P361" s="161" t="s">
        <v>38</v>
      </c>
      <c r="Q361" s="160" t="s">
        <v>38</v>
      </c>
      <c r="R361" s="160" t="s">
        <v>38</v>
      </c>
      <c r="S361" s="160" t="s">
        <v>40</v>
      </c>
      <c r="T361" s="146">
        <v>17</v>
      </c>
      <c r="U361" s="146">
        <v>5</v>
      </c>
      <c r="V361" s="160">
        <v>2021</v>
      </c>
      <c r="W361" s="147" t="s">
        <v>705</v>
      </c>
      <c r="X361" s="147" t="s">
        <v>153</v>
      </c>
      <c r="Y361" s="170" t="s">
        <v>705</v>
      </c>
      <c r="Z361" s="147" t="s">
        <v>153</v>
      </c>
      <c r="AA361" s="156" t="s">
        <v>40</v>
      </c>
      <c r="AB361" s="23"/>
      <c r="AC361" s="23"/>
      <c r="AD361" s="23"/>
      <c r="AE361" s="23"/>
    </row>
    <row r="362" spans="2:31" ht="15.6" hidden="1" customHeight="1">
      <c r="B362" s="27" t="e">
        <f>IF(#REF!=#REF!,B361,B361+1)</f>
        <v>#REF!</v>
      </c>
      <c r="C362" s="159" t="s">
        <v>33</v>
      </c>
      <c r="D362" s="146" t="s">
        <v>48</v>
      </c>
      <c r="E362" s="146" t="s">
        <v>706</v>
      </c>
      <c r="F362" s="146" t="s">
        <v>36</v>
      </c>
      <c r="G362" s="146"/>
      <c r="H362" s="159">
        <v>9</v>
      </c>
      <c r="I362" s="146">
        <v>5</v>
      </c>
      <c r="J362" s="160">
        <v>2021</v>
      </c>
      <c r="K362" s="160" t="s">
        <v>52</v>
      </c>
      <c r="L362" s="160" t="s">
        <v>38</v>
      </c>
      <c r="M362" s="160" t="s">
        <v>38</v>
      </c>
      <c r="N362" s="160" t="s">
        <v>38</v>
      </c>
      <c r="O362" s="160" t="s">
        <v>39</v>
      </c>
      <c r="P362" s="161" t="s">
        <v>38</v>
      </c>
      <c r="Q362" s="160" t="s">
        <v>38</v>
      </c>
      <c r="R362" s="160" t="s">
        <v>38</v>
      </c>
      <c r="S362" s="160" t="s">
        <v>40</v>
      </c>
      <c r="T362" s="146">
        <v>23</v>
      </c>
      <c r="U362" s="146">
        <v>5</v>
      </c>
      <c r="V362" s="160">
        <v>2021</v>
      </c>
      <c r="W362" s="147" t="s">
        <v>707</v>
      </c>
      <c r="X362" s="147" t="s">
        <v>153</v>
      </c>
      <c r="Y362" s="170" t="s">
        <v>707</v>
      </c>
      <c r="Z362" s="147" t="s">
        <v>153</v>
      </c>
      <c r="AA362" s="156" t="s">
        <v>40</v>
      </c>
      <c r="AB362" s="23"/>
      <c r="AC362" s="23"/>
      <c r="AD362" s="23"/>
      <c r="AE362" s="23"/>
    </row>
    <row r="363" spans="2:31" ht="15.6" hidden="1" customHeight="1">
      <c r="B363" s="27" t="e">
        <f>IF(#REF!=#REF!,B362,B362+1)</f>
        <v>#REF!</v>
      </c>
      <c r="C363" s="159" t="s">
        <v>33</v>
      </c>
      <c r="D363" s="146" t="s">
        <v>48</v>
      </c>
      <c r="E363" s="146" t="s">
        <v>708</v>
      </c>
      <c r="F363" s="146" t="s">
        <v>36</v>
      </c>
      <c r="G363" s="146"/>
      <c r="H363" s="159">
        <v>9</v>
      </c>
      <c r="I363" s="146">
        <v>5</v>
      </c>
      <c r="J363" s="160">
        <v>2021</v>
      </c>
      <c r="K363" s="160" t="s">
        <v>52</v>
      </c>
      <c r="L363" s="160" t="s">
        <v>38</v>
      </c>
      <c r="M363" s="160" t="s">
        <v>38</v>
      </c>
      <c r="N363" s="160" t="s">
        <v>38</v>
      </c>
      <c r="O363" s="160" t="s">
        <v>39</v>
      </c>
      <c r="P363" s="161" t="s">
        <v>38</v>
      </c>
      <c r="Q363" s="160" t="s">
        <v>45</v>
      </c>
      <c r="R363" s="160" t="s">
        <v>45</v>
      </c>
      <c r="S363" s="160" t="s">
        <v>40</v>
      </c>
      <c r="T363" s="146">
        <v>4</v>
      </c>
      <c r="U363" s="146">
        <v>6</v>
      </c>
      <c r="V363" s="160">
        <v>2021</v>
      </c>
      <c r="W363" s="147" t="s">
        <v>709</v>
      </c>
      <c r="X363" s="147" t="s">
        <v>153</v>
      </c>
      <c r="Y363" s="170" t="s">
        <v>709</v>
      </c>
      <c r="Z363" s="147" t="s">
        <v>153</v>
      </c>
      <c r="AA363" s="156" t="s">
        <v>40</v>
      </c>
      <c r="AB363" s="23"/>
      <c r="AC363" s="23"/>
      <c r="AD363" s="23"/>
      <c r="AE363" s="23"/>
    </row>
    <row r="364" spans="2:31" ht="15.6" hidden="1" customHeight="1">
      <c r="B364" s="27" t="e">
        <f>IF(#REF!=#REF!,B363,B363+1)</f>
        <v>#REF!</v>
      </c>
      <c r="C364" s="159" t="s">
        <v>33</v>
      </c>
      <c r="D364" s="146" t="s">
        <v>48</v>
      </c>
      <c r="E364" s="146" t="s">
        <v>710</v>
      </c>
      <c r="F364" s="146" t="s">
        <v>157</v>
      </c>
      <c r="G364" s="146"/>
      <c r="H364" s="159">
        <v>10</v>
      </c>
      <c r="I364" s="146">
        <v>5</v>
      </c>
      <c r="J364" s="160">
        <v>2021</v>
      </c>
      <c r="K364" s="160" t="s">
        <v>44</v>
      </c>
      <c r="L364" s="160" t="s">
        <v>38</v>
      </c>
      <c r="M364" s="160" t="s">
        <v>38</v>
      </c>
      <c r="N364" s="160" t="s">
        <v>38</v>
      </c>
      <c r="O364" s="160" t="s">
        <v>39</v>
      </c>
      <c r="P364" s="161" t="s">
        <v>38</v>
      </c>
      <c r="Q364" s="160" t="s">
        <v>45</v>
      </c>
      <c r="R364" s="160" t="s">
        <v>45</v>
      </c>
      <c r="S364" s="160" t="s">
        <v>40</v>
      </c>
      <c r="T364" s="146">
        <v>22</v>
      </c>
      <c r="U364" s="146">
        <v>5</v>
      </c>
      <c r="V364" s="160">
        <v>2021</v>
      </c>
      <c r="W364" s="147" t="s">
        <v>711</v>
      </c>
      <c r="X364" s="147" t="s">
        <v>244</v>
      </c>
      <c r="Y364" s="170" t="s">
        <v>711</v>
      </c>
      <c r="Z364" s="147" t="s">
        <v>244</v>
      </c>
      <c r="AA364" s="156" t="s">
        <v>40</v>
      </c>
      <c r="AB364" s="23"/>
      <c r="AC364" s="23"/>
      <c r="AD364" s="23"/>
      <c r="AE364" s="23"/>
    </row>
    <row r="365" spans="2:31" ht="15.6" hidden="1" customHeight="1">
      <c r="C365" s="159" t="s">
        <v>33</v>
      </c>
      <c r="D365" s="146" t="s">
        <v>34</v>
      </c>
      <c r="E365" s="146" t="s">
        <v>712</v>
      </c>
      <c r="F365" s="146" t="s">
        <v>36</v>
      </c>
      <c r="G365" s="146"/>
      <c r="H365" s="159">
        <v>10</v>
      </c>
      <c r="I365" s="146">
        <v>5</v>
      </c>
      <c r="J365" s="160">
        <v>2021</v>
      </c>
      <c r="K365" s="160" t="s">
        <v>44</v>
      </c>
      <c r="L365" s="160" t="s">
        <v>38</v>
      </c>
      <c r="M365" s="160" t="s">
        <v>38</v>
      </c>
      <c r="N365" s="160" t="s">
        <v>38</v>
      </c>
      <c r="O365" s="160" t="s">
        <v>39</v>
      </c>
      <c r="P365" s="161" t="s">
        <v>38</v>
      </c>
      <c r="Q365" s="160" t="s">
        <v>45</v>
      </c>
      <c r="R365" s="160" t="s">
        <v>38</v>
      </c>
      <c r="S365" s="160" t="s">
        <v>40</v>
      </c>
      <c r="T365" s="146">
        <v>18</v>
      </c>
      <c r="U365" s="146">
        <v>5</v>
      </c>
      <c r="V365" s="160">
        <v>2021</v>
      </c>
      <c r="W365" s="147" t="s">
        <v>713</v>
      </c>
      <c r="X365" s="147" t="s">
        <v>192</v>
      </c>
      <c r="Y365" s="170" t="s">
        <v>713</v>
      </c>
      <c r="Z365" s="147" t="s">
        <v>192</v>
      </c>
      <c r="AA365" s="156" t="s">
        <v>40</v>
      </c>
      <c r="AB365" s="23"/>
      <c r="AC365" s="23"/>
      <c r="AD365" s="23"/>
      <c r="AE365" s="23"/>
    </row>
    <row r="366" spans="2:31" ht="15.6" hidden="1" customHeight="1">
      <c r="C366" s="159" t="s">
        <v>33</v>
      </c>
      <c r="D366" s="146" t="s">
        <v>34</v>
      </c>
      <c r="E366" s="146" t="s">
        <v>714</v>
      </c>
      <c r="F366" s="146" t="s">
        <v>36</v>
      </c>
      <c r="G366" s="146"/>
      <c r="H366" s="159">
        <v>11</v>
      </c>
      <c r="I366" s="146">
        <v>5</v>
      </c>
      <c r="J366" s="160">
        <v>2021</v>
      </c>
      <c r="K366" s="160" t="s">
        <v>52</v>
      </c>
      <c r="L366" s="160" t="s">
        <v>38</v>
      </c>
      <c r="M366" s="160" t="s">
        <v>38</v>
      </c>
      <c r="N366" s="160" t="s">
        <v>45</v>
      </c>
      <c r="O366" s="160" t="s">
        <v>39</v>
      </c>
      <c r="P366" s="161" t="s">
        <v>38</v>
      </c>
      <c r="Q366" s="160" t="s">
        <v>38</v>
      </c>
      <c r="R366" s="160" t="s">
        <v>38</v>
      </c>
      <c r="S366" s="160" t="s">
        <v>40</v>
      </c>
      <c r="T366" s="146">
        <v>20</v>
      </c>
      <c r="U366" s="146">
        <v>5</v>
      </c>
      <c r="V366" s="160">
        <v>2021</v>
      </c>
      <c r="W366" s="147" t="s">
        <v>715</v>
      </c>
      <c r="X366" s="147" t="s">
        <v>126</v>
      </c>
      <c r="Y366" s="170" t="s">
        <v>715</v>
      </c>
      <c r="Z366" s="147" t="s">
        <v>126</v>
      </c>
      <c r="AA366" s="156" t="s">
        <v>40</v>
      </c>
      <c r="AB366" s="23"/>
      <c r="AC366" s="23"/>
      <c r="AD366" s="23"/>
      <c r="AE366" s="23"/>
    </row>
    <row r="367" spans="2:31" ht="15.6" hidden="1" customHeight="1">
      <c r="C367" s="159" t="s">
        <v>33</v>
      </c>
      <c r="D367" s="146" t="s">
        <v>34</v>
      </c>
      <c r="E367" s="146" t="s">
        <v>716</v>
      </c>
      <c r="F367" s="146" t="s">
        <v>36</v>
      </c>
      <c r="G367" s="146"/>
      <c r="H367" s="159">
        <v>12</v>
      </c>
      <c r="I367" s="146">
        <v>5</v>
      </c>
      <c r="J367" s="160">
        <v>2021</v>
      </c>
      <c r="K367" s="160" t="s">
        <v>44</v>
      </c>
      <c r="L367" s="160" t="s">
        <v>38</v>
      </c>
      <c r="M367" s="160" t="s">
        <v>38</v>
      </c>
      <c r="N367" s="160" t="s">
        <v>38</v>
      </c>
      <c r="O367" s="160" t="s">
        <v>39</v>
      </c>
      <c r="P367" s="161" t="s">
        <v>38</v>
      </c>
      <c r="Q367" s="160" t="s">
        <v>45</v>
      </c>
      <c r="R367" s="160" t="s">
        <v>38</v>
      </c>
      <c r="S367" s="160" t="s">
        <v>40</v>
      </c>
      <c r="T367" s="146">
        <v>20</v>
      </c>
      <c r="U367" s="146">
        <v>5</v>
      </c>
      <c r="V367" s="160">
        <v>2021</v>
      </c>
      <c r="W367" s="147" t="s">
        <v>717</v>
      </c>
      <c r="X367" s="147" t="s">
        <v>427</v>
      </c>
      <c r="Y367" s="170" t="s">
        <v>717</v>
      </c>
      <c r="Z367" s="147" t="s">
        <v>427</v>
      </c>
      <c r="AA367" s="156" t="s">
        <v>40</v>
      </c>
      <c r="AB367" s="23"/>
      <c r="AC367" s="23"/>
      <c r="AD367" s="23"/>
      <c r="AE367" s="23"/>
    </row>
    <row r="368" spans="2:31" ht="15.6" hidden="1" customHeight="1">
      <c r="B368" s="27" t="e">
        <f>IF(#REF!=#REF!,B367,B367+1)</f>
        <v>#REF!</v>
      </c>
      <c r="C368" s="159" t="s">
        <v>33</v>
      </c>
      <c r="D368" s="146" t="s">
        <v>48</v>
      </c>
      <c r="E368" s="146" t="s">
        <v>718</v>
      </c>
      <c r="F368" s="146" t="s">
        <v>36</v>
      </c>
      <c r="G368" s="146"/>
      <c r="H368" s="159">
        <v>14</v>
      </c>
      <c r="I368" s="146">
        <v>5</v>
      </c>
      <c r="J368" s="160">
        <v>2021</v>
      </c>
      <c r="K368" s="160" t="s">
        <v>44</v>
      </c>
      <c r="L368" s="160" t="s">
        <v>38</v>
      </c>
      <c r="M368" s="160" t="s">
        <v>45</v>
      </c>
      <c r="N368" s="160" t="s">
        <v>38</v>
      </c>
      <c r="O368" s="160" t="s">
        <v>39</v>
      </c>
      <c r="P368" s="161" t="s">
        <v>38</v>
      </c>
      <c r="Q368" s="160" t="s">
        <v>45</v>
      </c>
      <c r="R368" s="160" t="s">
        <v>45</v>
      </c>
      <c r="S368" s="160" t="s">
        <v>40</v>
      </c>
      <c r="T368" s="146">
        <v>24</v>
      </c>
      <c r="U368" s="146">
        <v>5</v>
      </c>
      <c r="V368" s="160">
        <v>2021</v>
      </c>
      <c r="W368" s="147" t="s">
        <v>719</v>
      </c>
      <c r="X368" s="147" t="s">
        <v>153</v>
      </c>
      <c r="Y368" s="170" t="s">
        <v>719</v>
      </c>
      <c r="Z368" s="147" t="s">
        <v>153</v>
      </c>
      <c r="AA368" s="156" t="s">
        <v>40</v>
      </c>
      <c r="AB368" s="23"/>
      <c r="AC368" s="23"/>
      <c r="AD368" s="23"/>
      <c r="AE368" s="23"/>
    </row>
    <row r="369" spans="2:31" ht="15.6" hidden="1" customHeight="1">
      <c r="B369" s="27" t="e">
        <f>IF(#REF!=#REF!,B368,B368+1)</f>
        <v>#REF!</v>
      </c>
      <c r="C369" s="159" t="s">
        <v>33</v>
      </c>
      <c r="D369" s="146" t="s">
        <v>48</v>
      </c>
      <c r="E369" s="146" t="s">
        <v>720</v>
      </c>
      <c r="F369" s="146" t="s">
        <v>36</v>
      </c>
      <c r="G369" s="146"/>
      <c r="H369" s="159">
        <v>17</v>
      </c>
      <c r="I369" s="146">
        <v>5</v>
      </c>
      <c r="J369" s="160">
        <v>2021</v>
      </c>
      <c r="K369" s="160" t="s">
        <v>44</v>
      </c>
      <c r="L369" s="160" t="s">
        <v>45</v>
      </c>
      <c r="M369" s="160" t="s">
        <v>38</v>
      </c>
      <c r="N369" s="160" t="s">
        <v>38</v>
      </c>
      <c r="O369" s="160" t="s">
        <v>39</v>
      </c>
      <c r="P369" s="161" t="s">
        <v>38</v>
      </c>
      <c r="Q369" s="160" t="s">
        <v>45</v>
      </c>
      <c r="R369" s="160" t="s">
        <v>45</v>
      </c>
      <c r="S369" s="160" t="s">
        <v>40</v>
      </c>
      <c r="T369" s="146">
        <v>2</v>
      </c>
      <c r="U369" s="146">
        <v>6</v>
      </c>
      <c r="V369" s="160">
        <v>2021</v>
      </c>
      <c r="W369" s="147" t="s">
        <v>721</v>
      </c>
      <c r="X369" s="147" t="s">
        <v>133</v>
      </c>
      <c r="Y369" s="170" t="s">
        <v>721</v>
      </c>
      <c r="Z369" s="147" t="s">
        <v>133</v>
      </c>
      <c r="AA369" s="156" t="s">
        <v>40</v>
      </c>
      <c r="AB369" s="23"/>
      <c r="AC369" s="23"/>
      <c r="AD369" s="23"/>
      <c r="AE369" s="23"/>
    </row>
    <row r="370" spans="2:31" ht="15.6" hidden="1" customHeight="1">
      <c r="B370" s="27" t="e">
        <f>IF(#REF!=#REF!,B369,B369+1)</f>
        <v>#REF!</v>
      </c>
      <c r="C370" s="159" t="s">
        <v>33</v>
      </c>
      <c r="D370" s="146" t="s">
        <v>48</v>
      </c>
      <c r="E370" s="146" t="s">
        <v>722</v>
      </c>
      <c r="F370" s="146" t="s">
        <v>36</v>
      </c>
      <c r="G370" s="146"/>
      <c r="H370" s="159">
        <v>18</v>
      </c>
      <c r="I370" s="146">
        <v>5</v>
      </c>
      <c r="J370" s="160">
        <v>2021</v>
      </c>
      <c r="K370" s="160" t="s">
        <v>52</v>
      </c>
      <c r="L370" s="160" t="s">
        <v>38</v>
      </c>
      <c r="M370" s="160" t="s">
        <v>38</v>
      </c>
      <c r="N370" s="160" t="s">
        <v>38</v>
      </c>
      <c r="O370" s="160" t="s">
        <v>39</v>
      </c>
      <c r="P370" s="161" t="s">
        <v>38</v>
      </c>
      <c r="Q370" s="160" t="s">
        <v>38</v>
      </c>
      <c r="R370" s="160" t="s">
        <v>38</v>
      </c>
      <c r="S370" s="160" t="s">
        <v>40</v>
      </c>
      <c r="T370" s="146">
        <v>30</v>
      </c>
      <c r="U370" s="146">
        <v>5</v>
      </c>
      <c r="V370" s="160">
        <v>2021</v>
      </c>
      <c r="W370" s="147" t="s">
        <v>723</v>
      </c>
      <c r="X370" s="147" t="s">
        <v>153</v>
      </c>
      <c r="Y370" s="170" t="s">
        <v>723</v>
      </c>
      <c r="Z370" s="147" t="s">
        <v>153</v>
      </c>
      <c r="AA370" s="156" t="s">
        <v>40</v>
      </c>
      <c r="AB370" s="23"/>
      <c r="AC370" s="23"/>
      <c r="AD370" s="23"/>
      <c r="AE370" s="23"/>
    </row>
    <row r="371" spans="2:31" ht="15.6" hidden="1" customHeight="1">
      <c r="B371" s="27" t="e">
        <f>IF(#REF!=#REF!,B370,B370+1)</f>
        <v>#REF!</v>
      </c>
      <c r="C371" s="159" t="s">
        <v>33</v>
      </c>
      <c r="D371" s="146" t="s">
        <v>34</v>
      </c>
      <c r="E371" s="146" t="s">
        <v>440</v>
      </c>
      <c r="F371" s="146" t="s">
        <v>36</v>
      </c>
      <c r="G371" s="146"/>
      <c r="H371" s="159">
        <v>13</v>
      </c>
      <c r="I371" s="146">
        <v>5</v>
      </c>
      <c r="J371" s="160">
        <v>2021</v>
      </c>
      <c r="K371" s="160" t="s">
        <v>52</v>
      </c>
      <c r="L371" s="160" t="s">
        <v>45</v>
      </c>
      <c r="M371" s="160" t="s">
        <v>45</v>
      </c>
      <c r="N371" s="160" t="s">
        <v>38</v>
      </c>
      <c r="O371" s="160" t="s">
        <v>39</v>
      </c>
      <c r="P371" s="161" t="s">
        <v>38</v>
      </c>
      <c r="Q371" s="160" t="s">
        <v>45</v>
      </c>
      <c r="R371" s="160" t="s">
        <v>45</v>
      </c>
      <c r="S371" s="160" t="s">
        <v>40</v>
      </c>
      <c r="T371" s="146">
        <v>2</v>
      </c>
      <c r="U371" s="146">
        <v>6</v>
      </c>
      <c r="V371" s="160">
        <v>2021</v>
      </c>
      <c r="W371" s="147" t="s">
        <v>724</v>
      </c>
      <c r="X371" s="147" t="s">
        <v>47</v>
      </c>
      <c r="Y371" s="170" t="s">
        <v>724</v>
      </c>
      <c r="Z371" s="147" t="s">
        <v>47</v>
      </c>
      <c r="AA371" s="156" t="s">
        <v>40</v>
      </c>
      <c r="AB371" s="23"/>
      <c r="AC371" s="23"/>
      <c r="AD371" s="23"/>
      <c r="AE371" s="23"/>
    </row>
    <row r="372" spans="2:31" ht="15.6" hidden="1" customHeight="1">
      <c r="B372" s="27" t="e">
        <f>IF(#REF!=#REF!,B371,B371+1)</f>
        <v>#REF!</v>
      </c>
      <c r="C372" s="159" t="s">
        <v>33</v>
      </c>
      <c r="D372" s="146" t="s">
        <v>48</v>
      </c>
      <c r="E372" s="146" t="s">
        <v>725</v>
      </c>
      <c r="F372" s="146" t="s">
        <v>36</v>
      </c>
      <c r="G372" s="146"/>
      <c r="H372" s="159">
        <v>17</v>
      </c>
      <c r="I372" s="146">
        <v>5</v>
      </c>
      <c r="J372" s="160">
        <v>2021</v>
      </c>
      <c r="K372" s="160" t="s">
        <v>44</v>
      </c>
      <c r="L372" s="160" t="s">
        <v>38</v>
      </c>
      <c r="M372" s="160" t="s">
        <v>38</v>
      </c>
      <c r="N372" s="160" t="s">
        <v>45</v>
      </c>
      <c r="O372" s="160" t="s">
        <v>39</v>
      </c>
      <c r="P372" s="161" t="s">
        <v>38</v>
      </c>
      <c r="Q372" s="160" t="s">
        <v>45</v>
      </c>
      <c r="R372" s="160" t="s">
        <v>45</v>
      </c>
      <c r="S372" s="160" t="s">
        <v>40</v>
      </c>
      <c r="T372" s="146">
        <v>30</v>
      </c>
      <c r="U372" s="146">
        <v>5</v>
      </c>
      <c r="V372" s="160">
        <v>2021</v>
      </c>
      <c r="W372" s="147" t="s">
        <v>726</v>
      </c>
      <c r="X372" s="147" t="s">
        <v>203</v>
      </c>
      <c r="Y372" s="170" t="s">
        <v>726</v>
      </c>
      <c r="Z372" s="147" t="s">
        <v>203</v>
      </c>
      <c r="AA372" s="156" t="s">
        <v>40</v>
      </c>
      <c r="AB372" s="23"/>
      <c r="AC372" s="23"/>
      <c r="AD372" s="23"/>
      <c r="AE372" s="23"/>
    </row>
    <row r="373" spans="2:31" ht="15.6" hidden="1" customHeight="1">
      <c r="B373" s="27" t="e">
        <f>IF(#REF!=#REF!,B372,B372+1)</f>
        <v>#REF!</v>
      </c>
      <c r="C373" s="159" t="s">
        <v>33</v>
      </c>
      <c r="D373" s="146" t="s">
        <v>48</v>
      </c>
      <c r="E373" s="146" t="s">
        <v>727</v>
      </c>
      <c r="F373" s="146" t="s">
        <v>36</v>
      </c>
      <c r="G373" s="146"/>
      <c r="H373" s="159">
        <v>19</v>
      </c>
      <c r="I373" s="146">
        <v>5</v>
      </c>
      <c r="J373" s="160">
        <v>2021</v>
      </c>
      <c r="K373" s="160" t="s">
        <v>52</v>
      </c>
      <c r="L373" s="160" t="s">
        <v>45</v>
      </c>
      <c r="M373" s="160" t="s">
        <v>38</v>
      </c>
      <c r="N373" s="160" t="s">
        <v>38</v>
      </c>
      <c r="O373" s="160" t="s">
        <v>39</v>
      </c>
      <c r="P373" s="161" t="s">
        <v>38</v>
      </c>
      <c r="Q373" s="160" t="s">
        <v>38</v>
      </c>
      <c r="R373" s="160" t="s">
        <v>38</v>
      </c>
      <c r="S373" s="160" t="s">
        <v>40</v>
      </c>
      <c r="T373" s="146">
        <v>3</v>
      </c>
      <c r="U373" s="146">
        <v>6</v>
      </c>
      <c r="V373" s="160">
        <v>2021</v>
      </c>
      <c r="W373" s="147" t="s">
        <v>728</v>
      </c>
      <c r="X373" s="147" t="s">
        <v>136</v>
      </c>
      <c r="Y373" s="170" t="s">
        <v>728</v>
      </c>
      <c r="Z373" s="147" t="s">
        <v>136</v>
      </c>
      <c r="AA373" s="156" t="s">
        <v>40</v>
      </c>
      <c r="AB373" s="23"/>
      <c r="AC373" s="23"/>
      <c r="AD373" s="23"/>
      <c r="AE373" s="23"/>
    </row>
    <row r="374" spans="2:31" ht="15.6" hidden="1" customHeight="1">
      <c r="C374" s="159" t="s">
        <v>33</v>
      </c>
      <c r="D374" s="146" t="s">
        <v>34</v>
      </c>
      <c r="E374" s="146" t="s">
        <v>729</v>
      </c>
      <c r="F374" s="146" t="s">
        <v>36</v>
      </c>
      <c r="G374" s="146"/>
      <c r="H374" s="159">
        <v>5</v>
      </c>
      <c r="I374" s="146">
        <v>5</v>
      </c>
      <c r="J374" s="160">
        <v>2021</v>
      </c>
      <c r="K374" s="160" t="s">
        <v>52</v>
      </c>
      <c r="L374" s="160" t="s">
        <v>45</v>
      </c>
      <c r="M374" s="160" t="s">
        <v>45</v>
      </c>
      <c r="N374" s="160" t="s">
        <v>45</v>
      </c>
      <c r="O374" s="160" t="s">
        <v>39</v>
      </c>
      <c r="P374" s="161" t="s">
        <v>38</v>
      </c>
      <c r="Q374" s="160" t="s">
        <v>45</v>
      </c>
      <c r="R374" s="160" t="s">
        <v>45</v>
      </c>
      <c r="S374" s="160" t="s">
        <v>40</v>
      </c>
      <c r="T374" s="146">
        <v>19</v>
      </c>
      <c r="U374" s="146">
        <v>5</v>
      </c>
      <c r="V374" s="160">
        <v>2021</v>
      </c>
      <c r="W374" s="147" t="s">
        <v>730</v>
      </c>
      <c r="X374" s="147" t="s">
        <v>47</v>
      </c>
      <c r="Y374" s="170" t="s">
        <v>730</v>
      </c>
      <c r="Z374" s="147" t="s">
        <v>47</v>
      </c>
      <c r="AA374" s="156" t="s">
        <v>40</v>
      </c>
      <c r="AB374" s="23"/>
      <c r="AC374" s="23"/>
      <c r="AD374" s="23"/>
      <c r="AE374" s="23"/>
    </row>
    <row r="375" spans="2:31" ht="15.6" hidden="1" customHeight="1">
      <c r="C375" s="159" t="s">
        <v>33</v>
      </c>
      <c r="D375" s="146" t="s">
        <v>48</v>
      </c>
      <c r="E375" s="146" t="s">
        <v>731</v>
      </c>
      <c r="F375" s="146" t="s">
        <v>157</v>
      </c>
      <c r="G375" s="146"/>
      <c r="H375" s="159">
        <v>13</v>
      </c>
      <c r="I375" s="146">
        <v>5</v>
      </c>
      <c r="J375" s="160">
        <v>2021</v>
      </c>
      <c r="K375" s="160" t="s">
        <v>44</v>
      </c>
      <c r="L375" s="160" t="s">
        <v>38</v>
      </c>
      <c r="M375" s="160" t="s">
        <v>45</v>
      </c>
      <c r="N375" s="160" t="s">
        <v>38</v>
      </c>
      <c r="O375" s="160" t="s">
        <v>39</v>
      </c>
      <c r="P375" s="161" t="s">
        <v>38</v>
      </c>
      <c r="Q375" s="160" t="s">
        <v>45</v>
      </c>
      <c r="R375" s="160" t="s">
        <v>45</v>
      </c>
      <c r="S375" s="160" t="s">
        <v>40</v>
      </c>
      <c r="T375" s="146">
        <v>27</v>
      </c>
      <c r="U375" s="146">
        <v>5</v>
      </c>
      <c r="V375" s="160">
        <v>2021</v>
      </c>
      <c r="W375" s="147" t="s">
        <v>732</v>
      </c>
      <c r="X375" s="147" t="s">
        <v>244</v>
      </c>
      <c r="Y375" s="170" t="s">
        <v>732</v>
      </c>
      <c r="Z375" s="147" t="s">
        <v>244</v>
      </c>
      <c r="AA375" s="156" t="s">
        <v>40</v>
      </c>
      <c r="AB375" s="23"/>
      <c r="AC375" s="23"/>
      <c r="AD375" s="23"/>
      <c r="AE375" s="23"/>
    </row>
    <row r="376" spans="2:31" ht="15.6" hidden="1" customHeight="1">
      <c r="B376" s="27" t="e">
        <f>IF(#REF!=#REF!,B373,B373+1)</f>
        <v>#REF!</v>
      </c>
      <c r="C376" s="159" t="s">
        <v>33</v>
      </c>
      <c r="D376" s="146" t="s">
        <v>34</v>
      </c>
      <c r="E376" s="146" t="s">
        <v>733</v>
      </c>
      <c r="F376" s="146" t="s">
        <v>36</v>
      </c>
      <c r="G376" s="146"/>
      <c r="H376" s="159">
        <v>21</v>
      </c>
      <c r="I376" s="146">
        <v>5</v>
      </c>
      <c r="J376" s="160">
        <v>2021</v>
      </c>
      <c r="K376" s="160" t="s">
        <v>44</v>
      </c>
      <c r="L376" s="160" t="s">
        <v>38</v>
      </c>
      <c r="M376" s="160" t="s">
        <v>38</v>
      </c>
      <c r="N376" s="160" t="s">
        <v>38</v>
      </c>
      <c r="O376" s="160" t="s">
        <v>39</v>
      </c>
      <c r="P376" s="161" t="s">
        <v>38</v>
      </c>
      <c r="Q376" s="160" t="s">
        <v>45</v>
      </c>
      <c r="R376" s="160" t="s">
        <v>38</v>
      </c>
      <c r="S376" s="160" t="s">
        <v>40</v>
      </c>
      <c r="T376" s="146">
        <v>27</v>
      </c>
      <c r="U376" s="146">
        <v>5</v>
      </c>
      <c r="V376" s="160">
        <v>2021</v>
      </c>
      <c r="W376" s="147" t="s">
        <v>734</v>
      </c>
      <c r="X376" s="147" t="s">
        <v>126</v>
      </c>
      <c r="Y376" s="170" t="s">
        <v>734</v>
      </c>
      <c r="Z376" s="147" t="s">
        <v>126</v>
      </c>
      <c r="AA376" s="156" t="s">
        <v>40</v>
      </c>
      <c r="AB376" s="23"/>
      <c r="AC376" s="23"/>
      <c r="AD376" s="23"/>
      <c r="AE376" s="23"/>
    </row>
    <row r="377" spans="2:31" ht="15.6" hidden="1" customHeight="1">
      <c r="C377" s="159" t="s">
        <v>33</v>
      </c>
      <c r="D377" s="146" t="s">
        <v>34</v>
      </c>
      <c r="E377" s="146" t="s">
        <v>89</v>
      </c>
      <c r="F377" s="146" t="s">
        <v>36</v>
      </c>
      <c r="G377" s="146"/>
      <c r="H377" s="159">
        <v>22</v>
      </c>
      <c r="I377" s="146">
        <v>5</v>
      </c>
      <c r="J377" s="160">
        <v>2021</v>
      </c>
      <c r="K377" s="160" t="s">
        <v>44</v>
      </c>
      <c r="L377" s="160" t="s">
        <v>45</v>
      </c>
      <c r="M377" s="160" t="s">
        <v>38</v>
      </c>
      <c r="N377" s="160" t="s">
        <v>38</v>
      </c>
      <c r="O377" s="160" t="s">
        <v>39</v>
      </c>
      <c r="P377" s="161" t="s">
        <v>38</v>
      </c>
      <c r="Q377" s="160" t="s">
        <v>45</v>
      </c>
      <c r="R377" s="160" t="s">
        <v>38</v>
      </c>
      <c r="S377" s="160" t="s">
        <v>40</v>
      </c>
      <c r="T377" s="146">
        <v>27</v>
      </c>
      <c r="U377" s="146">
        <v>5</v>
      </c>
      <c r="V377" s="160">
        <v>2021</v>
      </c>
      <c r="W377" s="147" t="s">
        <v>735</v>
      </c>
      <c r="X377" s="147" t="s">
        <v>92</v>
      </c>
      <c r="Y377" s="170" t="s">
        <v>735</v>
      </c>
      <c r="Z377" s="147" t="s">
        <v>92</v>
      </c>
      <c r="AA377" s="156" t="s">
        <v>40</v>
      </c>
      <c r="AB377" s="23"/>
      <c r="AC377" s="23"/>
      <c r="AD377" s="23"/>
      <c r="AE377" s="23"/>
    </row>
    <row r="378" spans="2:31" ht="15.6" hidden="1" customHeight="1">
      <c r="B378" s="27" t="e">
        <f>IF(#REF!=#REF!,B376,B376+1)</f>
        <v>#REF!</v>
      </c>
      <c r="C378" s="159" t="s">
        <v>33</v>
      </c>
      <c r="D378" s="146" t="s">
        <v>48</v>
      </c>
      <c r="E378" s="146" t="s">
        <v>736</v>
      </c>
      <c r="F378" s="146" t="s">
        <v>36</v>
      </c>
      <c r="G378" s="146"/>
      <c r="H378" s="159">
        <v>22</v>
      </c>
      <c r="I378" s="146">
        <v>5</v>
      </c>
      <c r="J378" s="160">
        <v>2021</v>
      </c>
      <c r="K378" s="160" t="s">
        <v>44</v>
      </c>
      <c r="L378" s="160" t="s">
        <v>38</v>
      </c>
      <c r="M378" s="160" t="s">
        <v>38</v>
      </c>
      <c r="N378" s="160" t="s">
        <v>38</v>
      </c>
      <c r="O378" s="160" t="s">
        <v>39</v>
      </c>
      <c r="P378" s="161" t="s">
        <v>38</v>
      </c>
      <c r="Q378" s="160" t="s">
        <v>45</v>
      </c>
      <c r="R378" s="160" t="s">
        <v>45</v>
      </c>
      <c r="S378" s="160" t="s">
        <v>40</v>
      </c>
      <c r="T378" s="146">
        <v>3</v>
      </c>
      <c r="U378" s="146">
        <v>6</v>
      </c>
      <c r="V378" s="160">
        <v>2021</v>
      </c>
      <c r="W378" s="147" t="s">
        <v>737</v>
      </c>
      <c r="X378" s="147" t="s">
        <v>307</v>
      </c>
      <c r="Y378" s="170" t="s">
        <v>737</v>
      </c>
      <c r="Z378" s="147" t="s">
        <v>307</v>
      </c>
      <c r="AA378" s="156" t="s">
        <v>40</v>
      </c>
      <c r="AB378" s="23"/>
      <c r="AC378" s="23"/>
      <c r="AD378" s="23"/>
      <c r="AE378" s="23"/>
    </row>
    <row r="379" spans="2:31" ht="15.6" hidden="1" customHeight="1">
      <c r="B379" s="27" t="e">
        <f>IF(#REF!=#REF!,B378,B378+1)</f>
        <v>#REF!</v>
      </c>
      <c r="C379" s="159" t="s">
        <v>33</v>
      </c>
      <c r="D379" s="146" t="s">
        <v>48</v>
      </c>
      <c r="E379" s="146" t="s">
        <v>738</v>
      </c>
      <c r="F379" s="146" t="s">
        <v>36</v>
      </c>
      <c r="G379" s="146"/>
      <c r="H379" s="159">
        <v>22</v>
      </c>
      <c r="I379" s="146">
        <v>5</v>
      </c>
      <c r="J379" s="160">
        <v>2021</v>
      </c>
      <c r="K379" s="160" t="s">
        <v>44</v>
      </c>
      <c r="L379" s="160" t="s">
        <v>45</v>
      </c>
      <c r="M379" s="160" t="s">
        <v>38</v>
      </c>
      <c r="N379" s="160" t="s">
        <v>38</v>
      </c>
      <c r="O379" s="160" t="s">
        <v>39</v>
      </c>
      <c r="P379" s="161" t="s">
        <v>38</v>
      </c>
      <c r="Q379" s="160" t="s">
        <v>45</v>
      </c>
      <c r="R379" s="160" t="s">
        <v>45</v>
      </c>
      <c r="S379" s="160" t="s">
        <v>40</v>
      </c>
      <c r="T379" s="146">
        <v>3</v>
      </c>
      <c r="U379" s="146">
        <v>6</v>
      </c>
      <c r="V379" s="160">
        <v>2021</v>
      </c>
      <c r="W379" s="147" t="s">
        <v>739</v>
      </c>
      <c r="X379" s="147" t="s">
        <v>136</v>
      </c>
      <c r="Y379" s="170" t="s">
        <v>739</v>
      </c>
      <c r="Z379" s="147" t="s">
        <v>136</v>
      </c>
      <c r="AA379" s="156" t="s">
        <v>40</v>
      </c>
      <c r="AB379" s="23"/>
      <c r="AC379" s="23"/>
      <c r="AD379" s="23"/>
      <c r="AE379" s="23"/>
    </row>
    <row r="380" spans="2:31" ht="15.6" hidden="1" customHeight="1">
      <c r="B380" s="27" t="e">
        <f>IF(#REF!=#REF!,B379,B379+1)</f>
        <v>#REF!</v>
      </c>
      <c r="C380" s="159" t="s">
        <v>33</v>
      </c>
      <c r="D380" s="146" t="s">
        <v>34</v>
      </c>
      <c r="E380" s="146" t="s">
        <v>740</v>
      </c>
      <c r="F380" s="146" t="s">
        <v>157</v>
      </c>
      <c r="G380" s="146"/>
      <c r="H380" s="159">
        <v>23</v>
      </c>
      <c r="I380" s="146">
        <v>5</v>
      </c>
      <c r="J380" s="160">
        <v>2021</v>
      </c>
      <c r="K380" s="160" t="s">
        <v>44</v>
      </c>
      <c r="L380" s="160" t="s">
        <v>45</v>
      </c>
      <c r="M380" s="160" t="s">
        <v>45</v>
      </c>
      <c r="N380" s="160" t="s">
        <v>38</v>
      </c>
      <c r="O380" s="160" t="s">
        <v>39</v>
      </c>
      <c r="P380" s="161" t="s">
        <v>38</v>
      </c>
      <c r="Q380" s="160" t="s">
        <v>45</v>
      </c>
      <c r="R380" s="160" t="s">
        <v>45</v>
      </c>
      <c r="S380" s="160" t="s">
        <v>40</v>
      </c>
      <c r="T380" s="146">
        <v>3</v>
      </c>
      <c r="U380" s="146">
        <v>6</v>
      </c>
      <c r="V380" s="160">
        <v>2021</v>
      </c>
      <c r="W380" s="147" t="s">
        <v>741</v>
      </c>
      <c r="X380" s="147" t="s">
        <v>159</v>
      </c>
      <c r="Y380" s="170" t="s">
        <v>741</v>
      </c>
      <c r="Z380" s="147" t="s">
        <v>159</v>
      </c>
      <c r="AA380" s="156" t="s">
        <v>40</v>
      </c>
      <c r="AB380" s="23"/>
      <c r="AC380" s="23"/>
      <c r="AD380" s="23"/>
      <c r="AE380" s="23"/>
    </row>
    <row r="381" spans="2:31" ht="15.6" hidden="1" customHeight="1">
      <c r="B381" s="27" t="e">
        <f>IF(#REF!=#REF!,B380,B380+1)</f>
        <v>#REF!</v>
      </c>
      <c r="C381" s="159" t="s">
        <v>33</v>
      </c>
      <c r="D381" s="146" t="s">
        <v>48</v>
      </c>
      <c r="E381" s="146" t="s">
        <v>742</v>
      </c>
      <c r="F381" s="146" t="s">
        <v>36</v>
      </c>
      <c r="G381" s="146"/>
      <c r="H381" s="159">
        <v>24</v>
      </c>
      <c r="I381" s="146">
        <v>5</v>
      </c>
      <c r="J381" s="160">
        <v>2021</v>
      </c>
      <c r="K381" s="160" t="s">
        <v>44</v>
      </c>
      <c r="L381" s="160" t="s">
        <v>38</v>
      </c>
      <c r="M381" s="160" t="s">
        <v>38</v>
      </c>
      <c r="N381" s="160" t="s">
        <v>45</v>
      </c>
      <c r="O381" s="160" t="s">
        <v>39</v>
      </c>
      <c r="P381" s="161" t="s">
        <v>38</v>
      </c>
      <c r="Q381" s="160" t="s">
        <v>45</v>
      </c>
      <c r="R381" s="160" t="s">
        <v>45</v>
      </c>
      <c r="S381" s="160" t="s">
        <v>40</v>
      </c>
      <c r="T381" s="146">
        <v>5</v>
      </c>
      <c r="U381" s="146">
        <v>6</v>
      </c>
      <c r="V381" s="160">
        <v>2021</v>
      </c>
      <c r="W381" s="147" t="s">
        <v>743</v>
      </c>
      <c r="X381" s="147" t="s">
        <v>133</v>
      </c>
      <c r="Y381" s="170" t="s">
        <v>743</v>
      </c>
      <c r="Z381" s="147" t="s">
        <v>133</v>
      </c>
      <c r="AA381" s="156" t="s">
        <v>40</v>
      </c>
      <c r="AB381" s="23"/>
      <c r="AC381" s="23"/>
      <c r="AD381" s="23"/>
      <c r="AE381" s="23"/>
    </row>
    <row r="382" spans="2:31" ht="15.6" hidden="1" customHeight="1">
      <c r="B382" s="27" t="e">
        <f>IF(#REF!=#REF!,B381,B381+1)</f>
        <v>#REF!</v>
      </c>
      <c r="C382" s="159" t="s">
        <v>33</v>
      </c>
      <c r="D382" s="146" t="s">
        <v>34</v>
      </c>
      <c r="E382" s="146" t="s">
        <v>88</v>
      </c>
      <c r="F382" s="146" t="s">
        <v>36</v>
      </c>
      <c r="G382" s="146"/>
      <c r="H382" s="159">
        <v>24</v>
      </c>
      <c r="I382" s="146">
        <v>5</v>
      </c>
      <c r="J382" s="160">
        <v>2021</v>
      </c>
      <c r="K382" s="160" t="s">
        <v>52</v>
      </c>
      <c r="L382" s="160" t="s">
        <v>38</v>
      </c>
      <c r="M382" s="160" t="s">
        <v>38</v>
      </c>
      <c r="N382" s="160" t="s">
        <v>45</v>
      </c>
      <c r="O382" s="160" t="s">
        <v>39</v>
      </c>
      <c r="P382" s="161" t="s">
        <v>38</v>
      </c>
      <c r="Q382" s="160" t="s">
        <v>45</v>
      </c>
      <c r="R382" s="160" t="s">
        <v>45</v>
      </c>
      <c r="S382" s="160" t="s">
        <v>40</v>
      </c>
      <c r="T382" s="146">
        <v>9</v>
      </c>
      <c r="U382" s="146">
        <v>6</v>
      </c>
      <c r="V382" s="160">
        <v>2021</v>
      </c>
      <c r="W382" s="147" t="s">
        <v>744</v>
      </c>
      <c r="X382" s="147" t="s">
        <v>47</v>
      </c>
      <c r="Y382" s="170" t="s">
        <v>744</v>
      </c>
      <c r="Z382" s="147" t="s">
        <v>47</v>
      </c>
      <c r="AA382" s="156" t="s">
        <v>40</v>
      </c>
      <c r="AB382" s="23"/>
      <c r="AC382" s="23"/>
      <c r="AD382" s="23"/>
      <c r="AE382" s="23"/>
    </row>
    <row r="383" spans="2:31" ht="15.6" hidden="1" customHeight="1">
      <c r="B383" s="27" t="e">
        <f>IF(#REF!=#REF!,B382,B382+1)</f>
        <v>#REF!</v>
      </c>
      <c r="C383" s="159" t="s">
        <v>33</v>
      </c>
      <c r="D383" s="146" t="s">
        <v>48</v>
      </c>
      <c r="E383" s="146" t="s">
        <v>745</v>
      </c>
      <c r="F383" s="146" t="s">
        <v>157</v>
      </c>
      <c r="G383" s="146"/>
      <c r="H383" s="159">
        <v>24</v>
      </c>
      <c r="I383" s="146">
        <v>5</v>
      </c>
      <c r="J383" s="160">
        <v>2021</v>
      </c>
      <c r="K383" s="160" t="s">
        <v>44</v>
      </c>
      <c r="L383" s="160" t="s">
        <v>38</v>
      </c>
      <c r="M383" s="160" t="s">
        <v>38</v>
      </c>
      <c r="N383" s="160" t="s">
        <v>38</v>
      </c>
      <c r="O383" s="160" t="s">
        <v>39</v>
      </c>
      <c r="P383" s="161" t="s">
        <v>38</v>
      </c>
      <c r="Q383" s="160" t="s">
        <v>45</v>
      </c>
      <c r="R383" s="160" t="s">
        <v>38</v>
      </c>
      <c r="S383" s="160" t="s">
        <v>40</v>
      </c>
      <c r="T383" s="146">
        <v>27</v>
      </c>
      <c r="U383" s="146">
        <v>5</v>
      </c>
      <c r="V383" s="160">
        <v>2021</v>
      </c>
      <c r="W383" s="147" t="s">
        <v>746</v>
      </c>
      <c r="X383" s="147" t="s">
        <v>244</v>
      </c>
      <c r="Y383" s="170" t="s">
        <v>746</v>
      </c>
      <c r="Z383" s="147" t="s">
        <v>244</v>
      </c>
      <c r="AA383" s="156" t="s">
        <v>40</v>
      </c>
      <c r="AB383" s="23"/>
      <c r="AC383" s="23"/>
      <c r="AD383" s="23"/>
      <c r="AE383" s="23"/>
    </row>
    <row r="384" spans="2:31" ht="15.6" hidden="1" customHeight="1">
      <c r="B384" s="27" t="e">
        <f>IF(#REF!=#REF!,B383,B383+1)</f>
        <v>#REF!</v>
      </c>
      <c r="C384" s="159" t="s">
        <v>33</v>
      </c>
      <c r="D384" s="146" t="s">
        <v>48</v>
      </c>
      <c r="E384" s="146" t="s">
        <v>747</v>
      </c>
      <c r="F384" s="146" t="s">
        <v>125</v>
      </c>
      <c r="G384" s="146"/>
      <c r="H384" s="159">
        <v>23</v>
      </c>
      <c r="I384" s="146">
        <v>5</v>
      </c>
      <c r="J384" s="160">
        <v>2021</v>
      </c>
      <c r="K384" s="160" t="s">
        <v>44</v>
      </c>
      <c r="L384" s="160" t="s">
        <v>38</v>
      </c>
      <c r="M384" s="160" t="s">
        <v>45</v>
      </c>
      <c r="N384" s="160" t="s">
        <v>45</v>
      </c>
      <c r="O384" s="160" t="s">
        <v>39</v>
      </c>
      <c r="P384" s="161" t="s">
        <v>38</v>
      </c>
      <c r="Q384" s="160" t="s">
        <v>45</v>
      </c>
      <c r="R384" s="160" t="s">
        <v>38</v>
      </c>
      <c r="S384" s="160" t="s">
        <v>40</v>
      </c>
      <c r="T384" s="146">
        <v>2</v>
      </c>
      <c r="U384" s="146">
        <v>6</v>
      </c>
      <c r="V384" s="160">
        <v>2021</v>
      </c>
      <c r="W384" s="147" t="s">
        <v>748</v>
      </c>
      <c r="X384" s="147" t="s">
        <v>244</v>
      </c>
      <c r="Y384" s="170" t="s">
        <v>748</v>
      </c>
      <c r="Z384" s="147" t="s">
        <v>244</v>
      </c>
      <c r="AA384" s="156" t="s">
        <v>40</v>
      </c>
      <c r="AB384" s="23"/>
      <c r="AC384" s="23"/>
      <c r="AD384" s="23"/>
      <c r="AE384" s="23"/>
    </row>
    <row r="385" spans="2:31" ht="15.6" hidden="1" customHeight="1">
      <c r="B385" s="27" t="e">
        <f>IF(#REF!=#REF!,B384,B384+1)</f>
        <v>#REF!</v>
      </c>
      <c r="C385" s="159" t="s">
        <v>33</v>
      </c>
      <c r="D385" s="146" t="s">
        <v>48</v>
      </c>
      <c r="E385" s="146" t="s">
        <v>749</v>
      </c>
      <c r="F385" s="146" t="s">
        <v>36</v>
      </c>
      <c r="G385" s="146"/>
      <c r="H385" s="159">
        <v>26</v>
      </c>
      <c r="I385" s="146">
        <v>5</v>
      </c>
      <c r="J385" s="160">
        <v>2021</v>
      </c>
      <c r="K385" s="160" t="s">
        <v>44</v>
      </c>
      <c r="L385" s="160" t="s">
        <v>45</v>
      </c>
      <c r="M385" s="160" t="s">
        <v>38</v>
      </c>
      <c r="N385" s="160" t="s">
        <v>38</v>
      </c>
      <c r="O385" s="160" t="s">
        <v>39</v>
      </c>
      <c r="P385" s="161" t="s">
        <v>38</v>
      </c>
      <c r="Q385" s="160" t="s">
        <v>45</v>
      </c>
      <c r="R385" s="160" t="s">
        <v>45</v>
      </c>
      <c r="S385" s="160" t="s">
        <v>40</v>
      </c>
      <c r="T385" s="146">
        <v>1</v>
      </c>
      <c r="U385" s="146">
        <v>7</v>
      </c>
      <c r="V385" s="160">
        <v>2021</v>
      </c>
      <c r="W385" s="147" t="s">
        <v>750</v>
      </c>
      <c r="X385" s="147" t="s">
        <v>133</v>
      </c>
      <c r="Y385" s="170" t="s">
        <v>750</v>
      </c>
      <c r="Z385" s="147" t="s">
        <v>133</v>
      </c>
      <c r="AA385" s="156" t="s">
        <v>40</v>
      </c>
      <c r="AB385" s="23"/>
      <c r="AC385" s="23"/>
      <c r="AD385" s="23"/>
      <c r="AE385" s="23"/>
    </row>
    <row r="386" spans="2:31" ht="15.6" hidden="1" customHeight="1">
      <c r="B386" s="27" t="e">
        <f>IF(#REF!=#REF!,B385,B385+1)</f>
        <v>#REF!</v>
      </c>
      <c r="C386" s="159" t="s">
        <v>33</v>
      </c>
      <c r="D386" s="146" t="s">
        <v>48</v>
      </c>
      <c r="E386" s="146" t="s">
        <v>751</v>
      </c>
      <c r="F386" s="146" t="s">
        <v>36</v>
      </c>
      <c r="G386" s="146"/>
      <c r="H386" s="159">
        <v>27</v>
      </c>
      <c r="I386" s="146">
        <v>5</v>
      </c>
      <c r="J386" s="160">
        <v>2021</v>
      </c>
      <c r="K386" s="160" t="s">
        <v>44</v>
      </c>
      <c r="L386" s="160" t="s">
        <v>45</v>
      </c>
      <c r="M386" s="160" t="s">
        <v>38</v>
      </c>
      <c r="N386" s="160" t="s">
        <v>38</v>
      </c>
      <c r="O386" s="160" t="s">
        <v>39</v>
      </c>
      <c r="P386" s="161" t="s">
        <v>38</v>
      </c>
      <c r="Q386" s="160" t="s">
        <v>45</v>
      </c>
      <c r="R386" s="160" t="s">
        <v>45</v>
      </c>
      <c r="S386" s="160" t="s">
        <v>40</v>
      </c>
      <c r="T386" s="146">
        <v>15</v>
      </c>
      <c r="U386" s="146">
        <v>6</v>
      </c>
      <c r="V386" s="160">
        <v>2021</v>
      </c>
      <c r="W386" s="147" t="s">
        <v>752</v>
      </c>
      <c r="X386" s="147" t="s">
        <v>133</v>
      </c>
      <c r="Y386" s="170" t="s">
        <v>752</v>
      </c>
      <c r="Z386" s="147" t="s">
        <v>133</v>
      </c>
      <c r="AA386" s="156" t="s">
        <v>40</v>
      </c>
      <c r="AB386" s="23"/>
      <c r="AC386" s="23"/>
      <c r="AD386" s="23"/>
      <c r="AE386" s="23"/>
    </row>
    <row r="387" spans="2:31" ht="15.6" hidden="1" customHeight="1">
      <c r="B387" s="27" t="e">
        <f>IF(#REF!=#REF!,B386,B386+1)</f>
        <v>#REF!</v>
      </c>
      <c r="C387" s="159" t="s">
        <v>33</v>
      </c>
      <c r="D387" s="146" t="s">
        <v>48</v>
      </c>
      <c r="E387" s="146" t="s">
        <v>753</v>
      </c>
      <c r="F387" s="146" t="s">
        <v>36</v>
      </c>
      <c r="G387" s="146"/>
      <c r="H387" s="159">
        <v>27</v>
      </c>
      <c r="I387" s="146">
        <v>5</v>
      </c>
      <c r="J387" s="160">
        <v>2021</v>
      </c>
      <c r="K387" s="160" t="s">
        <v>44</v>
      </c>
      <c r="L387" s="160" t="s">
        <v>38</v>
      </c>
      <c r="M387" s="160" t="s">
        <v>38</v>
      </c>
      <c r="N387" s="160" t="s">
        <v>45</v>
      </c>
      <c r="O387" s="160" t="s">
        <v>39</v>
      </c>
      <c r="P387" s="161" t="s">
        <v>38</v>
      </c>
      <c r="Q387" s="160" t="s">
        <v>45</v>
      </c>
      <c r="R387" s="160" t="s">
        <v>45</v>
      </c>
      <c r="S387" s="160" t="s">
        <v>40</v>
      </c>
      <c r="T387" s="146">
        <v>10</v>
      </c>
      <c r="U387" s="146">
        <v>6</v>
      </c>
      <c r="V387" s="160">
        <v>2021</v>
      </c>
      <c r="W387" s="147" t="s">
        <v>754</v>
      </c>
      <c r="X387" s="147" t="s">
        <v>153</v>
      </c>
      <c r="Y387" s="170" t="s">
        <v>754</v>
      </c>
      <c r="Z387" s="147" t="s">
        <v>153</v>
      </c>
      <c r="AA387" s="156" t="s">
        <v>40</v>
      </c>
      <c r="AB387" s="23"/>
      <c r="AC387" s="23"/>
      <c r="AD387" s="23"/>
      <c r="AE387" s="23"/>
    </row>
    <row r="388" spans="2:31" ht="15.6" hidden="1" customHeight="1">
      <c r="C388" s="159" t="s">
        <v>33</v>
      </c>
      <c r="D388" s="146" t="s">
        <v>34</v>
      </c>
      <c r="E388" s="146" t="s">
        <v>755</v>
      </c>
      <c r="F388" s="146" t="s">
        <v>36</v>
      </c>
      <c r="G388" s="146"/>
      <c r="H388" s="159">
        <v>27</v>
      </c>
      <c r="I388" s="146">
        <v>5</v>
      </c>
      <c r="J388" s="160">
        <v>2021</v>
      </c>
      <c r="K388" s="160" t="s">
        <v>44</v>
      </c>
      <c r="L388" s="160" t="s">
        <v>38</v>
      </c>
      <c r="M388" s="160" t="s">
        <v>45</v>
      </c>
      <c r="N388" s="160" t="s">
        <v>45</v>
      </c>
      <c r="O388" s="160" t="s">
        <v>39</v>
      </c>
      <c r="P388" s="161" t="s">
        <v>38</v>
      </c>
      <c r="Q388" s="160" t="s">
        <v>45</v>
      </c>
      <c r="R388" s="160" t="s">
        <v>45</v>
      </c>
      <c r="S388" s="160" t="s">
        <v>40</v>
      </c>
      <c r="T388" s="146">
        <v>12</v>
      </c>
      <c r="U388" s="146">
        <v>6</v>
      </c>
      <c r="V388" s="160">
        <v>2021</v>
      </c>
      <c r="W388" s="147" t="s">
        <v>756</v>
      </c>
      <c r="X388" s="147" t="s">
        <v>192</v>
      </c>
      <c r="Y388" s="170" t="s">
        <v>756</v>
      </c>
      <c r="Z388" s="147" t="s">
        <v>192</v>
      </c>
      <c r="AA388" s="156" t="s">
        <v>40</v>
      </c>
      <c r="AB388" s="23"/>
      <c r="AC388" s="23"/>
      <c r="AD388" s="23"/>
      <c r="AE388" s="23"/>
    </row>
    <row r="389" spans="2:31" ht="15.6" hidden="1" customHeight="1">
      <c r="B389" s="27" t="e">
        <f>IF(#REF!=#REF!,B387,B387+1)</f>
        <v>#REF!</v>
      </c>
      <c r="C389" s="159" t="s">
        <v>33</v>
      </c>
      <c r="D389" s="146" t="s">
        <v>34</v>
      </c>
      <c r="E389" s="146" t="s">
        <v>757</v>
      </c>
      <c r="F389" s="146" t="s">
        <v>36</v>
      </c>
      <c r="G389" s="146"/>
      <c r="H389" s="159">
        <v>28</v>
      </c>
      <c r="I389" s="146">
        <v>5</v>
      </c>
      <c r="J389" s="160">
        <v>2021</v>
      </c>
      <c r="K389" s="160" t="s">
        <v>44</v>
      </c>
      <c r="L389" s="160" t="s">
        <v>38</v>
      </c>
      <c r="M389" s="160" t="s">
        <v>38</v>
      </c>
      <c r="N389" s="160" t="s">
        <v>45</v>
      </c>
      <c r="O389" s="160" t="s">
        <v>39</v>
      </c>
      <c r="P389" s="161" t="s">
        <v>38</v>
      </c>
      <c r="Q389" s="160" t="s">
        <v>45</v>
      </c>
      <c r="R389" s="160" t="s">
        <v>38</v>
      </c>
      <c r="S389" s="160" t="s">
        <v>40</v>
      </c>
      <c r="T389" s="146">
        <v>3</v>
      </c>
      <c r="U389" s="146">
        <v>6</v>
      </c>
      <c r="V389" s="160">
        <v>2021</v>
      </c>
      <c r="W389" s="147" t="s">
        <v>758</v>
      </c>
      <c r="X389" s="147" t="s">
        <v>126</v>
      </c>
      <c r="Y389" s="170" t="s">
        <v>758</v>
      </c>
      <c r="Z389" s="147" t="s">
        <v>126</v>
      </c>
      <c r="AA389" s="156" t="s">
        <v>40</v>
      </c>
      <c r="AB389" s="23"/>
      <c r="AC389" s="23"/>
      <c r="AD389" s="23"/>
      <c r="AE389" s="23"/>
    </row>
    <row r="390" spans="2:31" ht="15.6" hidden="1" customHeight="1">
      <c r="B390" s="27" t="e">
        <f>IF(#REF!=#REF!,B389,B389+1)</f>
        <v>#REF!</v>
      </c>
      <c r="C390" s="159" t="s">
        <v>33</v>
      </c>
      <c r="D390" s="146" t="s">
        <v>48</v>
      </c>
      <c r="E390" s="146" t="s">
        <v>759</v>
      </c>
      <c r="F390" s="146" t="s">
        <v>36</v>
      </c>
      <c r="G390" s="146"/>
      <c r="H390" s="159">
        <v>28</v>
      </c>
      <c r="I390" s="146">
        <v>5</v>
      </c>
      <c r="J390" s="160">
        <v>2021</v>
      </c>
      <c r="K390" s="160" t="s">
        <v>44</v>
      </c>
      <c r="L390" s="160" t="s">
        <v>45</v>
      </c>
      <c r="M390" s="160" t="s">
        <v>45</v>
      </c>
      <c r="N390" s="160" t="s">
        <v>38</v>
      </c>
      <c r="O390" s="160" t="s">
        <v>39</v>
      </c>
      <c r="P390" s="161" t="s">
        <v>38</v>
      </c>
      <c r="Q390" s="160" t="s">
        <v>45</v>
      </c>
      <c r="R390" s="160" t="s">
        <v>38</v>
      </c>
      <c r="S390" s="160" t="s">
        <v>40</v>
      </c>
      <c r="T390" s="146">
        <v>5</v>
      </c>
      <c r="U390" s="146">
        <v>6</v>
      </c>
      <c r="V390" s="160">
        <v>2021</v>
      </c>
      <c r="W390" s="147" t="s">
        <v>760</v>
      </c>
      <c r="X390" s="147" t="s">
        <v>153</v>
      </c>
      <c r="Y390" s="170" t="s">
        <v>760</v>
      </c>
      <c r="Z390" s="147" t="s">
        <v>153</v>
      </c>
      <c r="AA390" s="156" t="s">
        <v>40</v>
      </c>
      <c r="AB390" s="23"/>
      <c r="AC390" s="23"/>
      <c r="AD390" s="23"/>
      <c r="AE390" s="23"/>
    </row>
    <row r="391" spans="2:31" ht="15.6" hidden="1" customHeight="1">
      <c r="C391" s="159" t="s">
        <v>33</v>
      </c>
      <c r="D391" s="146" t="s">
        <v>34</v>
      </c>
      <c r="E391" s="146" t="s">
        <v>761</v>
      </c>
      <c r="F391" s="146" t="s">
        <v>36</v>
      </c>
      <c r="G391" s="146"/>
      <c r="H391" s="159">
        <v>28</v>
      </c>
      <c r="I391" s="146">
        <v>5</v>
      </c>
      <c r="J391" s="160">
        <v>2021</v>
      </c>
      <c r="K391" s="160" t="s">
        <v>44</v>
      </c>
      <c r="L391" s="160" t="s">
        <v>45</v>
      </c>
      <c r="M391" s="160" t="s">
        <v>45</v>
      </c>
      <c r="N391" s="160" t="s">
        <v>38</v>
      </c>
      <c r="O391" s="160" t="s">
        <v>39</v>
      </c>
      <c r="P391" s="161" t="s">
        <v>38</v>
      </c>
      <c r="Q391" s="160" t="s">
        <v>45</v>
      </c>
      <c r="R391" s="160" t="s">
        <v>45</v>
      </c>
      <c r="S391" s="160" t="s">
        <v>40</v>
      </c>
      <c r="T391" s="146">
        <v>12</v>
      </c>
      <c r="U391" s="146">
        <v>6</v>
      </c>
      <c r="V391" s="160">
        <v>2021</v>
      </c>
      <c r="W391" s="147" t="s">
        <v>762</v>
      </c>
      <c r="X391" s="147" t="s">
        <v>126</v>
      </c>
      <c r="Y391" s="170" t="s">
        <v>762</v>
      </c>
      <c r="Z391" s="147" t="s">
        <v>126</v>
      </c>
      <c r="AA391" s="156" t="s">
        <v>40</v>
      </c>
      <c r="AB391" s="23"/>
      <c r="AC391" s="23"/>
      <c r="AD391" s="23"/>
      <c r="AE391" s="23"/>
    </row>
    <row r="392" spans="2:31" ht="15.6" hidden="1" customHeight="1">
      <c r="B392" s="27" t="e">
        <f>IF(#REF!=#REF!,B390,B390+1)</f>
        <v>#REF!</v>
      </c>
      <c r="C392" s="159" t="s">
        <v>33</v>
      </c>
      <c r="D392" s="146" t="s">
        <v>34</v>
      </c>
      <c r="E392" s="146" t="s">
        <v>763</v>
      </c>
      <c r="F392" s="146" t="s">
        <v>36</v>
      </c>
      <c r="G392" s="146"/>
      <c r="H392" s="159">
        <v>29</v>
      </c>
      <c r="I392" s="146">
        <v>5</v>
      </c>
      <c r="J392" s="160">
        <v>2021</v>
      </c>
      <c r="K392" s="160" t="s">
        <v>44</v>
      </c>
      <c r="L392" s="160" t="s">
        <v>38</v>
      </c>
      <c r="M392" s="160" t="s">
        <v>45</v>
      </c>
      <c r="N392" s="160" t="s">
        <v>38</v>
      </c>
      <c r="O392" s="160" t="s">
        <v>39</v>
      </c>
      <c r="P392" s="161" t="s">
        <v>38</v>
      </c>
      <c r="Q392" s="160" t="s">
        <v>45</v>
      </c>
      <c r="R392" s="160" t="s">
        <v>38</v>
      </c>
      <c r="S392" s="160" t="s">
        <v>40</v>
      </c>
      <c r="T392" s="146">
        <v>3</v>
      </c>
      <c r="U392" s="146">
        <v>6</v>
      </c>
      <c r="V392" s="160">
        <v>2021</v>
      </c>
      <c r="W392" s="147" t="s">
        <v>764</v>
      </c>
      <c r="X392" s="147" t="s">
        <v>192</v>
      </c>
      <c r="Y392" s="170" t="s">
        <v>764</v>
      </c>
      <c r="Z392" s="147" t="s">
        <v>192</v>
      </c>
      <c r="AA392" s="156" t="s">
        <v>40</v>
      </c>
      <c r="AB392" s="23"/>
      <c r="AC392" s="23"/>
      <c r="AD392" s="23"/>
      <c r="AE392" s="23"/>
    </row>
    <row r="393" spans="2:31" ht="15.6" hidden="1" customHeight="1">
      <c r="B393" s="27" t="e">
        <f>IF(#REF!=#REF!,B392,B392+1)</f>
        <v>#REF!</v>
      </c>
      <c r="C393" s="159" t="s">
        <v>33</v>
      </c>
      <c r="D393" s="146" t="s">
        <v>34</v>
      </c>
      <c r="E393" s="146" t="s">
        <v>111</v>
      </c>
      <c r="F393" s="146" t="s">
        <v>36</v>
      </c>
      <c r="G393" s="146"/>
      <c r="H393" s="159">
        <v>31</v>
      </c>
      <c r="I393" s="146">
        <v>5</v>
      </c>
      <c r="J393" s="160">
        <v>2021</v>
      </c>
      <c r="K393" s="160" t="s">
        <v>52</v>
      </c>
      <c r="L393" s="160" t="s">
        <v>38</v>
      </c>
      <c r="M393" s="160" t="s">
        <v>45</v>
      </c>
      <c r="N393" s="160" t="s">
        <v>38</v>
      </c>
      <c r="O393" s="160" t="s">
        <v>39</v>
      </c>
      <c r="P393" s="161" t="s">
        <v>38</v>
      </c>
      <c r="Q393" s="160" t="s">
        <v>45</v>
      </c>
      <c r="R393" s="160" t="s">
        <v>45</v>
      </c>
      <c r="S393" s="160" t="s">
        <v>40</v>
      </c>
      <c r="T393" s="146">
        <v>9</v>
      </c>
      <c r="U393" s="146">
        <v>6</v>
      </c>
      <c r="V393" s="160">
        <v>2021</v>
      </c>
      <c r="W393" s="147" t="s">
        <v>765</v>
      </c>
      <c r="X393" s="147" t="s">
        <v>47</v>
      </c>
      <c r="Y393" s="170" t="s">
        <v>765</v>
      </c>
      <c r="Z393" s="147" t="s">
        <v>47</v>
      </c>
      <c r="AA393" s="156" t="s">
        <v>40</v>
      </c>
      <c r="AB393" s="23"/>
      <c r="AC393" s="23"/>
      <c r="AD393" s="23"/>
      <c r="AE393" s="23"/>
    </row>
    <row r="394" spans="2:31" ht="15.6" hidden="1" customHeight="1">
      <c r="C394" s="159" t="s">
        <v>33</v>
      </c>
      <c r="D394" s="146" t="s">
        <v>48</v>
      </c>
      <c r="E394" s="146" t="s">
        <v>766</v>
      </c>
      <c r="F394" s="146" t="s">
        <v>36</v>
      </c>
      <c r="G394" s="146"/>
      <c r="H394" s="159">
        <v>1</v>
      </c>
      <c r="I394" s="146">
        <v>6</v>
      </c>
      <c r="J394" s="160">
        <v>2021</v>
      </c>
      <c r="K394" s="160" t="s">
        <v>52</v>
      </c>
      <c r="L394" s="160" t="s">
        <v>38</v>
      </c>
      <c r="M394" s="160" t="s">
        <v>38</v>
      </c>
      <c r="N394" s="160" t="s">
        <v>38</v>
      </c>
      <c r="O394" s="160" t="s">
        <v>39</v>
      </c>
      <c r="P394" s="161" t="s">
        <v>38</v>
      </c>
      <c r="Q394" s="160" t="s">
        <v>38</v>
      </c>
      <c r="R394" s="160" t="s">
        <v>38</v>
      </c>
      <c r="S394" s="160" t="s">
        <v>40</v>
      </c>
      <c r="T394" s="146">
        <v>11</v>
      </c>
      <c r="U394" s="146">
        <v>6</v>
      </c>
      <c r="V394" s="160">
        <v>2021</v>
      </c>
      <c r="W394" s="147" t="s">
        <v>767</v>
      </c>
      <c r="X394" s="147" t="s">
        <v>153</v>
      </c>
      <c r="Y394" s="170" t="s">
        <v>767</v>
      </c>
      <c r="Z394" s="147" t="s">
        <v>153</v>
      </c>
      <c r="AA394" s="156" t="s">
        <v>40</v>
      </c>
      <c r="AB394" s="23"/>
      <c r="AC394" s="23"/>
      <c r="AD394" s="23"/>
      <c r="AE394" s="23"/>
    </row>
    <row r="395" spans="2:31" ht="15.6" hidden="1" customHeight="1">
      <c r="C395" s="159" t="s">
        <v>33</v>
      </c>
      <c r="D395" s="146" t="s">
        <v>48</v>
      </c>
      <c r="E395" s="146" t="s">
        <v>768</v>
      </c>
      <c r="F395" s="146" t="s">
        <v>36</v>
      </c>
      <c r="G395" s="146"/>
      <c r="H395" s="159">
        <v>2</v>
      </c>
      <c r="I395" s="146">
        <v>6</v>
      </c>
      <c r="J395" s="160">
        <v>2021</v>
      </c>
      <c r="K395" s="160" t="s">
        <v>44</v>
      </c>
      <c r="L395" s="160" t="s">
        <v>38</v>
      </c>
      <c r="M395" s="160" t="s">
        <v>45</v>
      </c>
      <c r="N395" s="160" t="s">
        <v>38</v>
      </c>
      <c r="O395" s="160" t="s">
        <v>39</v>
      </c>
      <c r="P395" s="161" t="s">
        <v>38</v>
      </c>
      <c r="Q395" s="160" t="s">
        <v>45</v>
      </c>
      <c r="R395" s="160" t="s">
        <v>38</v>
      </c>
      <c r="S395" s="160" t="s">
        <v>40</v>
      </c>
      <c r="T395" s="146">
        <v>7</v>
      </c>
      <c r="U395" s="146">
        <v>6</v>
      </c>
      <c r="V395" s="160">
        <v>2021</v>
      </c>
      <c r="W395" s="147" t="s">
        <v>769</v>
      </c>
      <c r="X395" s="147" t="s">
        <v>136</v>
      </c>
      <c r="Y395" s="170" t="s">
        <v>769</v>
      </c>
      <c r="Z395" s="147" t="s">
        <v>136</v>
      </c>
      <c r="AA395" s="156" t="s">
        <v>40</v>
      </c>
      <c r="AB395" s="23"/>
      <c r="AC395" s="23"/>
      <c r="AD395" s="23"/>
      <c r="AE395" s="23"/>
    </row>
    <row r="396" spans="2:31" ht="15.6" hidden="1" customHeight="1">
      <c r="B396" s="27" t="e">
        <f>IF(#REF!=#REF!,B395,B395+1)</f>
        <v>#REF!</v>
      </c>
      <c r="C396" s="159" t="s">
        <v>33</v>
      </c>
      <c r="D396" s="146" t="s">
        <v>48</v>
      </c>
      <c r="E396" s="146" t="s">
        <v>770</v>
      </c>
      <c r="F396" s="146" t="s">
        <v>125</v>
      </c>
      <c r="G396" s="146"/>
      <c r="H396" s="159">
        <v>5</v>
      </c>
      <c r="I396" s="146">
        <v>6</v>
      </c>
      <c r="J396" s="160">
        <v>2021</v>
      </c>
      <c r="K396" s="160" t="s">
        <v>44</v>
      </c>
      <c r="L396" s="160" t="s">
        <v>45</v>
      </c>
      <c r="M396" s="160" t="s">
        <v>45</v>
      </c>
      <c r="N396" s="160" t="s">
        <v>38</v>
      </c>
      <c r="O396" s="160" t="s">
        <v>39</v>
      </c>
      <c r="P396" s="161" t="s">
        <v>38</v>
      </c>
      <c r="Q396" s="160" t="s">
        <v>45</v>
      </c>
      <c r="R396" s="160" t="s">
        <v>45</v>
      </c>
      <c r="S396" s="160" t="s">
        <v>40</v>
      </c>
      <c r="T396" s="146">
        <v>16</v>
      </c>
      <c r="U396" s="146">
        <v>6</v>
      </c>
      <c r="V396" s="160">
        <v>2021</v>
      </c>
      <c r="W396" s="147" t="s">
        <v>771</v>
      </c>
      <c r="X396" s="147" t="s">
        <v>136</v>
      </c>
      <c r="Y396" s="170" t="s">
        <v>771</v>
      </c>
      <c r="Z396" s="147" t="s">
        <v>136</v>
      </c>
      <c r="AA396" s="156" t="s">
        <v>40</v>
      </c>
      <c r="AB396" s="23"/>
      <c r="AC396" s="23"/>
      <c r="AD396" s="23"/>
      <c r="AE396" s="23"/>
    </row>
    <row r="397" spans="2:31" ht="15.6" hidden="1" customHeight="1">
      <c r="B397" s="27" t="e">
        <f>IF(#REF!=#REF!,B396,B396+1)</f>
        <v>#REF!</v>
      </c>
      <c r="C397" s="159" t="s">
        <v>33</v>
      </c>
      <c r="D397" s="146" t="s">
        <v>34</v>
      </c>
      <c r="E397" s="146" t="s">
        <v>772</v>
      </c>
      <c r="F397" s="146" t="s">
        <v>36</v>
      </c>
      <c r="G397" s="146"/>
      <c r="H397" s="159">
        <v>8</v>
      </c>
      <c r="I397" s="146">
        <v>6</v>
      </c>
      <c r="J397" s="160">
        <v>2021</v>
      </c>
      <c r="K397" s="160" t="s">
        <v>44</v>
      </c>
      <c r="L397" s="160" t="s">
        <v>38</v>
      </c>
      <c r="M397" s="160" t="s">
        <v>45</v>
      </c>
      <c r="N397" s="160" t="s">
        <v>38</v>
      </c>
      <c r="O397" s="160" t="s">
        <v>39</v>
      </c>
      <c r="P397" s="161" t="s">
        <v>38</v>
      </c>
      <c r="Q397" s="160" t="s">
        <v>45</v>
      </c>
      <c r="R397" s="160" t="s">
        <v>45</v>
      </c>
      <c r="S397" s="160" t="s">
        <v>40</v>
      </c>
      <c r="T397" s="146">
        <v>29</v>
      </c>
      <c r="U397" s="146">
        <v>6</v>
      </c>
      <c r="V397" s="160">
        <v>2021</v>
      </c>
      <c r="W397" s="147" t="s">
        <v>773</v>
      </c>
      <c r="X397" s="147" t="s">
        <v>126</v>
      </c>
      <c r="Y397" s="170" t="s">
        <v>773</v>
      </c>
      <c r="Z397" s="147" t="s">
        <v>126</v>
      </c>
      <c r="AA397" s="156" t="s">
        <v>40</v>
      </c>
      <c r="AB397" s="23"/>
      <c r="AC397" s="23"/>
      <c r="AD397" s="23"/>
      <c r="AE397" s="23"/>
    </row>
    <row r="398" spans="2:31" ht="15.6" hidden="1" customHeight="1">
      <c r="B398" s="27" t="e">
        <f>IF(#REF!=#REF!,B396,B396+1)</f>
        <v>#REF!</v>
      </c>
      <c r="C398" s="159" t="s">
        <v>33</v>
      </c>
      <c r="D398" s="146" t="s">
        <v>48</v>
      </c>
      <c r="E398" s="146" t="s">
        <v>774</v>
      </c>
      <c r="F398" s="146" t="s">
        <v>36</v>
      </c>
      <c r="G398" s="146"/>
      <c r="H398" s="159">
        <v>9</v>
      </c>
      <c r="I398" s="146">
        <v>6</v>
      </c>
      <c r="J398" s="160">
        <v>2021</v>
      </c>
      <c r="K398" s="160" t="s">
        <v>52</v>
      </c>
      <c r="L398" s="160" t="s">
        <v>38</v>
      </c>
      <c r="M398" s="160" t="s">
        <v>38</v>
      </c>
      <c r="N398" s="160" t="s">
        <v>38</v>
      </c>
      <c r="O398" s="160" t="s">
        <v>39</v>
      </c>
      <c r="P398" s="161" t="s">
        <v>38</v>
      </c>
      <c r="Q398" s="160" t="s">
        <v>38</v>
      </c>
      <c r="R398" s="160" t="s">
        <v>38</v>
      </c>
      <c r="S398" s="160" t="s">
        <v>40</v>
      </c>
      <c r="T398" s="146">
        <v>17</v>
      </c>
      <c r="U398" s="146">
        <v>6</v>
      </c>
      <c r="V398" s="160">
        <v>2021</v>
      </c>
      <c r="W398" s="147" t="s">
        <v>775</v>
      </c>
      <c r="X398" s="147" t="s">
        <v>153</v>
      </c>
      <c r="Y398" s="170" t="s">
        <v>775</v>
      </c>
      <c r="Z398" s="147" t="s">
        <v>153</v>
      </c>
      <c r="AA398" s="156" t="s">
        <v>40</v>
      </c>
      <c r="AB398" s="23"/>
      <c r="AC398" s="23"/>
      <c r="AD398" s="23"/>
      <c r="AE398" s="23"/>
    </row>
    <row r="399" spans="2:31" ht="15.6" hidden="1" customHeight="1">
      <c r="B399" s="27" t="e">
        <f>IF(#REF!=#REF!,B398,B398+1)</f>
        <v>#REF!</v>
      </c>
      <c r="C399" s="159" t="s">
        <v>33</v>
      </c>
      <c r="D399" s="146" t="s">
        <v>34</v>
      </c>
      <c r="E399" s="146" t="s">
        <v>776</v>
      </c>
      <c r="F399" s="146" t="s">
        <v>157</v>
      </c>
      <c r="G399" s="146"/>
      <c r="H399" s="159">
        <v>9</v>
      </c>
      <c r="I399" s="146">
        <v>6</v>
      </c>
      <c r="J399" s="160">
        <v>2021</v>
      </c>
      <c r="K399" s="160" t="s">
        <v>44</v>
      </c>
      <c r="L399" s="160" t="s">
        <v>38</v>
      </c>
      <c r="M399" s="160" t="s">
        <v>38</v>
      </c>
      <c r="N399" s="160" t="s">
        <v>45</v>
      </c>
      <c r="O399" s="160" t="s">
        <v>39</v>
      </c>
      <c r="P399" s="161" t="s">
        <v>38</v>
      </c>
      <c r="Q399" s="160" t="s">
        <v>45</v>
      </c>
      <c r="R399" s="160" t="s">
        <v>45</v>
      </c>
      <c r="S399" s="160" t="s">
        <v>40</v>
      </c>
      <c r="T399" s="146">
        <v>25</v>
      </c>
      <c r="U399" s="146">
        <v>6</v>
      </c>
      <c r="V399" s="160">
        <v>2021</v>
      </c>
      <c r="W399" s="147" t="s">
        <v>777</v>
      </c>
      <c r="X399" s="147" t="s">
        <v>159</v>
      </c>
      <c r="Y399" s="170" t="s">
        <v>777</v>
      </c>
      <c r="Z399" s="147" t="s">
        <v>159</v>
      </c>
      <c r="AA399" s="156" t="s">
        <v>40</v>
      </c>
      <c r="AB399" s="23"/>
      <c r="AC399" s="23"/>
      <c r="AD399" s="23"/>
      <c r="AE399" s="23"/>
    </row>
    <row r="400" spans="2:31" ht="15.6" hidden="1" customHeight="1">
      <c r="B400" s="27" t="e">
        <f>IF(#REF!=#REF!,B399,B399+1)</f>
        <v>#REF!</v>
      </c>
      <c r="C400" s="159" t="s">
        <v>33</v>
      </c>
      <c r="D400" s="146" t="s">
        <v>48</v>
      </c>
      <c r="E400" s="146" t="s">
        <v>778</v>
      </c>
      <c r="F400" s="146" t="s">
        <v>36</v>
      </c>
      <c r="G400" s="146"/>
      <c r="H400" s="159">
        <v>11</v>
      </c>
      <c r="I400" s="146">
        <v>6</v>
      </c>
      <c r="J400" s="160">
        <v>2021</v>
      </c>
      <c r="K400" s="160" t="s">
        <v>37</v>
      </c>
      <c r="L400" s="160" t="s">
        <v>38</v>
      </c>
      <c r="M400" s="160" t="s">
        <v>38</v>
      </c>
      <c r="N400" s="160" t="s">
        <v>38</v>
      </c>
      <c r="O400" s="160" t="s">
        <v>39</v>
      </c>
      <c r="P400" s="161" t="s">
        <v>38</v>
      </c>
      <c r="Q400" s="160" t="s">
        <v>38</v>
      </c>
      <c r="R400" s="160" t="s">
        <v>38</v>
      </c>
      <c r="S400" s="160" t="s">
        <v>40</v>
      </c>
      <c r="T400" s="146">
        <v>23</v>
      </c>
      <c r="U400" s="146">
        <v>9</v>
      </c>
      <c r="V400" s="160">
        <v>2021</v>
      </c>
      <c r="W400" s="147" t="s">
        <v>779</v>
      </c>
      <c r="X400" s="147" t="s">
        <v>42</v>
      </c>
      <c r="Y400" s="170" t="s">
        <v>779</v>
      </c>
      <c r="Z400" s="147" t="s">
        <v>42</v>
      </c>
      <c r="AA400" s="156" t="s">
        <v>40</v>
      </c>
      <c r="AB400" s="23"/>
      <c r="AC400" s="23"/>
      <c r="AD400" s="23"/>
      <c r="AE400" s="23"/>
    </row>
    <row r="401" spans="2:31" ht="15.6" hidden="1" customHeight="1">
      <c r="B401" s="27" t="e">
        <f>IF(#REF!=#REF!,B400,B400+1)</f>
        <v>#REF!</v>
      </c>
      <c r="C401" s="159" t="s">
        <v>33</v>
      </c>
      <c r="D401" s="146" t="s">
        <v>48</v>
      </c>
      <c r="E401" s="146" t="s">
        <v>780</v>
      </c>
      <c r="F401" s="146" t="s">
        <v>157</v>
      </c>
      <c r="G401" s="146"/>
      <c r="H401" s="159">
        <v>2</v>
      </c>
      <c r="I401" s="146">
        <v>6</v>
      </c>
      <c r="J401" s="160">
        <v>2021</v>
      </c>
      <c r="K401" s="160" t="s">
        <v>44</v>
      </c>
      <c r="L401" s="160" t="s">
        <v>38</v>
      </c>
      <c r="M401" s="160" t="s">
        <v>38</v>
      </c>
      <c r="N401" s="160" t="s">
        <v>38</v>
      </c>
      <c r="O401" s="160" t="s">
        <v>39</v>
      </c>
      <c r="P401" s="161" t="s">
        <v>38</v>
      </c>
      <c r="Q401" s="160" t="s">
        <v>45</v>
      </c>
      <c r="R401" s="160" t="s">
        <v>45</v>
      </c>
      <c r="S401" s="160" t="s">
        <v>40</v>
      </c>
      <c r="T401" s="146">
        <v>18</v>
      </c>
      <c r="U401" s="146">
        <v>6</v>
      </c>
      <c r="V401" s="160">
        <v>2021</v>
      </c>
      <c r="W401" s="147" t="s">
        <v>781</v>
      </c>
      <c r="X401" s="147" t="s">
        <v>244</v>
      </c>
      <c r="Y401" s="170" t="s">
        <v>781</v>
      </c>
      <c r="Z401" s="147" t="s">
        <v>244</v>
      </c>
      <c r="AA401" s="156" t="s">
        <v>40</v>
      </c>
      <c r="AB401" s="23"/>
      <c r="AC401" s="23"/>
      <c r="AD401" s="23"/>
      <c r="AE401" s="23"/>
    </row>
    <row r="402" spans="2:31" ht="15.6" hidden="1" customHeight="1">
      <c r="B402" s="27" t="e">
        <f>IF(#REF!=#REF!,B401,B401+1)</f>
        <v>#REF!</v>
      </c>
      <c r="C402" s="159" t="s">
        <v>33</v>
      </c>
      <c r="D402" s="146" t="s">
        <v>48</v>
      </c>
      <c r="E402" s="146" t="s">
        <v>782</v>
      </c>
      <c r="F402" s="146" t="s">
        <v>157</v>
      </c>
      <c r="G402" s="146"/>
      <c r="H402" s="159">
        <v>11</v>
      </c>
      <c r="I402" s="146">
        <v>6</v>
      </c>
      <c r="J402" s="160">
        <v>2021</v>
      </c>
      <c r="K402" s="160" t="s">
        <v>52</v>
      </c>
      <c r="L402" s="160" t="s">
        <v>38</v>
      </c>
      <c r="M402" s="160" t="s">
        <v>38</v>
      </c>
      <c r="N402" s="160" t="s">
        <v>38</v>
      </c>
      <c r="O402" s="160" t="s">
        <v>39</v>
      </c>
      <c r="P402" s="161" t="s">
        <v>38</v>
      </c>
      <c r="Q402" s="160" t="s">
        <v>45</v>
      </c>
      <c r="R402" s="160" t="s">
        <v>45</v>
      </c>
      <c r="S402" s="160" t="s">
        <v>40</v>
      </c>
      <c r="T402" s="146">
        <v>24</v>
      </c>
      <c r="U402" s="146">
        <v>6</v>
      </c>
      <c r="V402" s="160">
        <v>2021</v>
      </c>
      <c r="W402" s="147" t="s">
        <v>783</v>
      </c>
      <c r="X402" s="147" t="s">
        <v>244</v>
      </c>
      <c r="Y402" s="170" t="s">
        <v>783</v>
      </c>
      <c r="Z402" s="147" t="s">
        <v>244</v>
      </c>
      <c r="AA402" s="156" t="s">
        <v>40</v>
      </c>
      <c r="AB402" s="23"/>
      <c r="AC402" s="23"/>
      <c r="AD402" s="23"/>
      <c r="AE402" s="23"/>
    </row>
    <row r="403" spans="2:31" ht="15.6" hidden="1" customHeight="1">
      <c r="B403" s="27" t="e">
        <f>IF(#REF!=#REF!,B402,B402+1)</f>
        <v>#REF!</v>
      </c>
      <c r="C403" s="159" t="s">
        <v>33</v>
      </c>
      <c r="D403" s="146" t="s">
        <v>48</v>
      </c>
      <c r="E403" s="146" t="s">
        <v>112</v>
      </c>
      <c r="F403" s="146" t="s">
        <v>36</v>
      </c>
      <c r="G403" s="146"/>
      <c r="H403" s="159">
        <v>12</v>
      </c>
      <c r="I403" s="146">
        <v>6</v>
      </c>
      <c r="J403" s="160">
        <v>2021</v>
      </c>
      <c r="K403" s="160" t="s">
        <v>44</v>
      </c>
      <c r="L403" s="160" t="s">
        <v>38</v>
      </c>
      <c r="M403" s="160" t="s">
        <v>38</v>
      </c>
      <c r="N403" s="160" t="s">
        <v>38</v>
      </c>
      <c r="O403" s="160" t="s">
        <v>39</v>
      </c>
      <c r="P403" s="161" t="s">
        <v>38</v>
      </c>
      <c r="Q403" s="160" t="s">
        <v>45</v>
      </c>
      <c r="R403" s="160" t="s">
        <v>45</v>
      </c>
      <c r="S403" s="160" t="s">
        <v>40</v>
      </c>
      <c r="T403" s="146">
        <v>26</v>
      </c>
      <c r="U403" s="146">
        <v>6</v>
      </c>
      <c r="V403" s="160">
        <v>2021</v>
      </c>
      <c r="W403" s="147" t="s">
        <v>784</v>
      </c>
      <c r="X403" s="147" t="s">
        <v>47</v>
      </c>
      <c r="Y403" s="170" t="s">
        <v>784</v>
      </c>
      <c r="Z403" s="147" t="s">
        <v>47</v>
      </c>
      <c r="AA403" s="156" t="s">
        <v>40</v>
      </c>
      <c r="AB403" s="23"/>
      <c r="AC403" s="23"/>
      <c r="AD403" s="23"/>
      <c r="AE403" s="23"/>
    </row>
    <row r="404" spans="2:31" ht="15.6" hidden="1" customHeight="1">
      <c r="B404" s="27" t="e">
        <f>IF(#REF!=#REF!,B403,B403+1)</f>
        <v>#REF!</v>
      </c>
      <c r="C404" s="159" t="s">
        <v>33</v>
      </c>
      <c r="D404" s="146" t="s">
        <v>48</v>
      </c>
      <c r="E404" s="146" t="s">
        <v>785</v>
      </c>
      <c r="F404" s="146" t="s">
        <v>36</v>
      </c>
      <c r="G404" s="146"/>
      <c r="H404" s="159">
        <v>12</v>
      </c>
      <c r="I404" s="146">
        <v>6</v>
      </c>
      <c r="J404" s="160">
        <v>2021</v>
      </c>
      <c r="K404" s="160" t="s">
        <v>44</v>
      </c>
      <c r="L404" s="160" t="s">
        <v>45</v>
      </c>
      <c r="M404" s="160" t="s">
        <v>38</v>
      </c>
      <c r="N404" s="160" t="s">
        <v>38</v>
      </c>
      <c r="O404" s="160" t="s">
        <v>39</v>
      </c>
      <c r="P404" s="161" t="s">
        <v>38</v>
      </c>
      <c r="Q404" s="160" t="s">
        <v>45</v>
      </c>
      <c r="R404" s="160" t="s">
        <v>45</v>
      </c>
      <c r="S404" s="160" t="s">
        <v>40</v>
      </c>
      <c r="T404" s="146">
        <v>29</v>
      </c>
      <c r="U404" s="146">
        <v>6</v>
      </c>
      <c r="V404" s="160">
        <v>2021</v>
      </c>
      <c r="W404" s="147" t="s">
        <v>786</v>
      </c>
      <c r="X404" s="147" t="s">
        <v>136</v>
      </c>
      <c r="Y404" s="170" t="s">
        <v>786</v>
      </c>
      <c r="Z404" s="147" t="s">
        <v>136</v>
      </c>
      <c r="AA404" s="156" t="s">
        <v>40</v>
      </c>
      <c r="AB404" s="23"/>
      <c r="AC404" s="23"/>
      <c r="AD404" s="23"/>
      <c r="AE404" s="23"/>
    </row>
    <row r="405" spans="2:31" ht="15.6" hidden="1" customHeight="1">
      <c r="B405" s="27" t="e">
        <f>IF(#REF!=#REF!,B404,B404+1)</f>
        <v>#REF!</v>
      </c>
      <c r="C405" s="159" t="s">
        <v>33</v>
      </c>
      <c r="D405" s="146" t="s">
        <v>34</v>
      </c>
      <c r="E405" s="146" t="s">
        <v>787</v>
      </c>
      <c r="F405" s="146" t="s">
        <v>36</v>
      </c>
      <c r="G405" s="146"/>
      <c r="H405" s="159">
        <v>14</v>
      </c>
      <c r="I405" s="146">
        <v>6</v>
      </c>
      <c r="J405" s="160">
        <v>2021</v>
      </c>
      <c r="K405" s="160" t="s">
        <v>44</v>
      </c>
      <c r="L405" s="160" t="s">
        <v>38</v>
      </c>
      <c r="M405" s="160" t="s">
        <v>38</v>
      </c>
      <c r="N405" s="160" t="s">
        <v>38</v>
      </c>
      <c r="O405" s="160" t="s">
        <v>39</v>
      </c>
      <c r="P405" s="161" t="s">
        <v>38</v>
      </c>
      <c r="Q405" s="160" t="s">
        <v>45</v>
      </c>
      <c r="R405" s="160" t="s">
        <v>38</v>
      </c>
      <c r="S405" s="160" t="s">
        <v>40</v>
      </c>
      <c r="T405" s="146">
        <v>20</v>
      </c>
      <c r="U405" s="146">
        <v>6</v>
      </c>
      <c r="V405" s="160">
        <v>2021</v>
      </c>
      <c r="W405" s="147" t="s">
        <v>788</v>
      </c>
      <c r="X405" s="147" t="s">
        <v>192</v>
      </c>
      <c r="Y405" s="170" t="s">
        <v>788</v>
      </c>
      <c r="Z405" s="147" t="s">
        <v>192</v>
      </c>
      <c r="AA405" s="156" t="s">
        <v>40</v>
      </c>
      <c r="AB405" s="23"/>
      <c r="AC405" s="23"/>
      <c r="AD405" s="23"/>
      <c r="AE405" s="23"/>
    </row>
    <row r="406" spans="2:31" ht="15.6" hidden="1" customHeight="1">
      <c r="B406" s="27" t="e">
        <f>IF(#REF!=#REF!,B404,B404+1)</f>
        <v>#REF!</v>
      </c>
      <c r="C406" s="159" t="s">
        <v>33</v>
      </c>
      <c r="D406" s="146" t="s">
        <v>48</v>
      </c>
      <c r="E406" s="146" t="s">
        <v>789</v>
      </c>
      <c r="F406" s="146" t="s">
        <v>36</v>
      </c>
      <c r="G406" s="146"/>
      <c r="H406" s="159">
        <v>15</v>
      </c>
      <c r="I406" s="146">
        <v>6</v>
      </c>
      <c r="J406" s="160">
        <v>2021</v>
      </c>
      <c r="K406" s="160" t="s">
        <v>52</v>
      </c>
      <c r="L406" s="160" t="s">
        <v>38</v>
      </c>
      <c r="M406" s="160" t="s">
        <v>38</v>
      </c>
      <c r="N406" s="160" t="s">
        <v>38</v>
      </c>
      <c r="O406" s="160" t="s">
        <v>39</v>
      </c>
      <c r="P406" s="161" t="s">
        <v>38</v>
      </c>
      <c r="Q406" s="160" t="s">
        <v>38</v>
      </c>
      <c r="R406" s="160" t="s">
        <v>38</v>
      </c>
      <c r="S406" s="160" t="s">
        <v>40</v>
      </c>
      <c r="T406" s="146">
        <v>28</v>
      </c>
      <c r="U406" s="146">
        <v>6</v>
      </c>
      <c r="V406" s="160">
        <v>2021</v>
      </c>
      <c r="W406" s="147" t="s">
        <v>790</v>
      </c>
      <c r="X406" s="147" t="s">
        <v>153</v>
      </c>
      <c r="Y406" s="170" t="s">
        <v>790</v>
      </c>
      <c r="Z406" s="147" t="s">
        <v>153</v>
      </c>
      <c r="AA406" s="156" t="s">
        <v>40</v>
      </c>
      <c r="AB406" s="23"/>
      <c r="AC406" s="23"/>
      <c r="AD406" s="23"/>
      <c r="AE406" s="23"/>
    </row>
    <row r="407" spans="2:31" ht="15.6" hidden="1" customHeight="1">
      <c r="C407" s="159" t="s">
        <v>33</v>
      </c>
      <c r="D407" s="146" t="s">
        <v>48</v>
      </c>
      <c r="E407" s="146" t="s">
        <v>791</v>
      </c>
      <c r="F407" s="146" t="s">
        <v>157</v>
      </c>
      <c r="G407" s="146"/>
      <c r="H407" s="159">
        <v>16</v>
      </c>
      <c r="I407" s="146">
        <v>6</v>
      </c>
      <c r="J407" s="160">
        <v>2021</v>
      </c>
      <c r="K407" s="160" t="s">
        <v>44</v>
      </c>
      <c r="L407" s="160" t="s">
        <v>38</v>
      </c>
      <c r="M407" s="160" t="s">
        <v>38</v>
      </c>
      <c r="N407" s="160" t="s">
        <v>38</v>
      </c>
      <c r="O407" s="160" t="s">
        <v>39</v>
      </c>
      <c r="P407" s="161" t="s">
        <v>38</v>
      </c>
      <c r="Q407" s="160" t="s">
        <v>45</v>
      </c>
      <c r="R407" s="160" t="s">
        <v>45</v>
      </c>
      <c r="S407" s="160" t="s">
        <v>40</v>
      </c>
      <c r="T407" s="146">
        <v>26</v>
      </c>
      <c r="U407" s="146">
        <v>6</v>
      </c>
      <c r="V407" s="160">
        <v>2021</v>
      </c>
      <c r="W407" s="147" t="s">
        <v>792</v>
      </c>
      <c r="X407" s="147" t="s">
        <v>244</v>
      </c>
      <c r="Y407" s="170" t="s">
        <v>792</v>
      </c>
      <c r="Z407" s="147" t="s">
        <v>244</v>
      </c>
      <c r="AA407" s="156" t="s">
        <v>40</v>
      </c>
      <c r="AB407" s="23"/>
      <c r="AC407" s="23"/>
      <c r="AD407" s="23"/>
      <c r="AE407" s="23"/>
    </row>
    <row r="408" spans="2:31" ht="15.6" hidden="1" customHeight="1">
      <c r="B408" s="27" t="e">
        <f>IF(#REF!=#REF!,B407,B407+1)</f>
        <v>#REF!</v>
      </c>
      <c r="C408" s="159" t="s">
        <v>33</v>
      </c>
      <c r="D408" s="146" t="s">
        <v>34</v>
      </c>
      <c r="E408" s="146" t="s">
        <v>793</v>
      </c>
      <c r="F408" s="146" t="s">
        <v>36</v>
      </c>
      <c r="G408" s="146"/>
      <c r="H408" s="159">
        <v>14</v>
      </c>
      <c r="I408" s="146">
        <v>6</v>
      </c>
      <c r="J408" s="160">
        <v>2021</v>
      </c>
      <c r="K408" s="160" t="s">
        <v>52</v>
      </c>
      <c r="L408" s="160" t="s">
        <v>38</v>
      </c>
      <c r="M408" s="160" t="s">
        <v>38</v>
      </c>
      <c r="N408" s="160" t="s">
        <v>38</v>
      </c>
      <c r="O408" s="160" t="s">
        <v>39</v>
      </c>
      <c r="P408" s="161" t="s">
        <v>38</v>
      </c>
      <c r="Q408" s="160" t="s">
        <v>38</v>
      </c>
      <c r="R408" s="160" t="s">
        <v>38</v>
      </c>
      <c r="S408" s="160" t="s">
        <v>40</v>
      </c>
      <c r="T408" s="146">
        <v>18</v>
      </c>
      <c r="U408" s="146">
        <v>6</v>
      </c>
      <c r="V408" s="160">
        <v>2021</v>
      </c>
      <c r="W408" s="147" t="s">
        <v>794</v>
      </c>
      <c r="X408" s="147" t="s">
        <v>126</v>
      </c>
      <c r="Y408" s="170" t="s">
        <v>794</v>
      </c>
      <c r="Z408" s="147" t="s">
        <v>126</v>
      </c>
      <c r="AA408" s="156" t="s">
        <v>40</v>
      </c>
      <c r="AB408" s="23"/>
      <c r="AC408" s="23"/>
      <c r="AD408" s="23"/>
      <c r="AE408" s="23"/>
    </row>
    <row r="409" spans="2:31" ht="15.6" hidden="1" customHeight="1">
      <c r="B409" s="27" t="e">
        <f>IF(#REF!=#REF!,B408,B408+1)</f>
        <v>#REF!</v>
      </c>
      <c r="C409" s="159" t="s">
        <v>33</v>
      </c>
      <c r="D409" s="146" t="s">
        <v>34</v>
      </c>
      <c r="E409" s="146" t="s">
        <v>795</v>
      </c>
      <c r="F409" s="146" t="s">
        <v>36</v>
      </c>
      <c r="G409" s="146"/>
      <c r="H409" s="159">
        <v>15</v>
      </c>
      <c r="I409" s="146">
        <v>6</v>
      </c>
      <c r="J409" s="160">
        <v>2021</v>
      </c>
      <c r="K409" s="160" t="s">
        <v>52</v>
      </c>
      <c r="L409" s="160" t="s">
        <v>38</v>
      </c>
      <c r="M409" s="160" t="s">
        <v>38</v>
      </c>
      <c r="N409" s="160" t="s">
        <v>38</v>
      </c>
      <c r="O409" s="160" t="s">
        <v>39</v>
      </c>
      <c r="P409" s="161" t="s">
        <v>38</v>
      </c>
      <c r="Q409" s="160" t="s">
        <v>38</v>
      </c>
      <c r="R409" s="160" t="s">
        <v>38</v>
      </c>
      <c r="S409" s="160" t="s">
        <v>40</v>
      </c>
      <c r="T409" s="146">
        <v>27</v>
      </c>
      <c r="U409" s="146">
        <v>6</v>
      </c>
      <c r="V409" s="160">
        <v>2021</v>
      </c>
      <c r="W409" s="147" t="s">
        <v>796</v>
      </c>
      <c r="X409" s="147" t="s">
        <v>797</v>
      </c>
      <c r="Y409" s="170" t="s">
        <v>796</v>
      </c>
      <c r="Z409" s="147" t="s">
        <v>797</v>
      </c>
      <c r="AA409" s="156" t="s">
        <v>40</v>
      </c>
      <c r="AB409" s="23"/>
      <c r="AC409" s="23"/>
      <c r="AD409" s="23"/>
      <c r="AE409" s="23"/>
    </row>
    <row r="410" spans="2:31" ht="15.6" hidden="1" customHeight="1">
      <c r="C410" s="159" t="s">
        <v>33</v>
      </c>
      <c r="D410" s="146" t="s">
        <v>48</v>
      </c>
      <c r="E410" s="146" t="s">
        <v>798</v>
      </c>
      <c r="F410" s="146" t="s">
        <v>157</v>
      </c>
      <c r="G410" s="146"/>
      <c r="H410" s="159">
        <v>23</v>
      </c>
      <c r="I410" s="146">
        <v>6</v>
      </c>
      <c r="J410" s="160">
        <v>2021</v>
      </c>
      <c r="K410" s="160" t="s">
        <v>44</v>
      </c>
      <c r="L410" s="160" t="s">
        <v>38</v>
      </c>
      <c r="M410" s="160" t="s">
        <v>38</v>
      </c>
      <c r="N410" s="160" t="s">
        <v>38</v>
      </c>
      <c r="O410" s="160" t="s">
        <v>39</v>
      </c>
      <c r="P410" s="161" t="s">
        <v>38</v>
      </c>
      <c r="Q410" s="160" t="s">
        <v>38</v>
      </c>
      <c r="R410" s="160" t="s">
        <v>38</v>
      </c>
      <c r="S410" s="160" t="s">
        <v>40</v>
      </c>
      <c r="T410" s="146">
        <v>30</v>
      </c>
      <c r="U410" s="146">
        <v>6</v>
      </c>
      <c r="V410" s="160">
        <v>2021</v>
      </c>
      <c r="W410" s="147" t="s">
        <v>799</v>
      </c>
      <c r="X410" s="147" t="s">
        <v>244</v>
      </c>
      <c r="Y410" s="170" t="s">
        <v>800</v>
      </c>
      <c r="Z410" s="147" t="s">
        <v>244</v>
      </c>
      <c r="AA410" s="156" t="s">
        <v>40</v>
      </c>
      <c r="AB410" s="23"/>
      <c r="AC410" s="23"/>
      <c r="AD410" s="23"/>
      <c r="AE410" s="23"/>
    </row>
    <row r="411" spans="2:31" ht="15.6" hidden="1" customHeight="1">
      <c r="C411" s="159" t="s">
        <v>33</v>
      </c>
      <c r="D411" s="146" t="s">
        <v>34</v>
      </c>
      <c r="E411" s="146" t="s">
        <v>801</v>
      </c>
      <c r="F411" s="146" t="s">
        <v>36</v>
      </c>
      <c r="G411" s="146"/>
      <c r="H411" s="159">
        <v>23</v>
      </c>
      <c r="I411" s="146">
        <v>6</v>
      </c>
      <c r="J411" s="160">
        <v>2021</v>
      </c>
      <c r="K411" s="160" t="s">
        <v>52</v>
      </c>
      <c r="L411" s="160" t="s">
        <v>38</v>
      </c>
      <c r="M411" s="160" t="s">
        <v>38</v>
      </c>
      <c r="N411" s="160" t="s">
        <v>38</v>
      </c>
      <c r="O411" s="160" t="s">
        <v>39</v>
      </c>
      <c r="P411" s="161" t="s">
        <v>38</v>
      </c>
      <c r="Q411" s="160" t="s">
        <v>38</v>
      </c>
      <c r="R411" s="160" t="s">
        <v>38</v>
      </c>
      <c r="S411" s="160" t="s">
        <v>40</v>
      </c>
      <c r="T411" s="146">
        <v>29</v>
      </c>
      <c r="U411" s="146">
        <v>6</v>
      </c>
      <c r="V411" s="160">
        <v>2021</v>
      </c>
      <c r="W411" s="147" t="s">
        <v>802</v>
      </c>
      <c r="X411" s="147" t="s">
        <v>192</v>
      </c>
      <c r="Y411" s="170" t="s">
        <v>802</v>
      </c>
      <c r="Z411" s="147" t="s">
        <v>192</v>
      </c>
      <c r="AA411" s="156" t="s">
        <v>40</v>
      </c>
      <c r="AB411" s="23"/>
      <c r="AC411" s="23"/>
      <c r="AD411" s="23"/>
      <c r="AE411" s="23"/>
    </row>
    <row r="412" spans="2:31" ht="15.6" hidden="1" customHeight="1">
      <c r="B412" s="27" t="e">
        <f>IF(#REF!=#REF!,B409,B409+1)</f>
        <v>#REF!</v>
      </c>
      <c r="C412" s="159" t="s">
        <v>33</v>
      </c>
      <c r="D412" s="146" t="s">
        <v>34</v>
      </c>
      <c r="E412" s="146" t="s">
        <v>803</v>
      </c>
      <c r="F412" s="146" t="s">
        <v>125</v>
      </c>
      <c r="G412" s="146"/>
      <c r="H412" s="159">
        <v>24</v>
      </c>
      <c r="I412" s="146">
        <v>6</v>
      </c>
      <c r="J412" s="160">
        <v>2021</v>
      </c>
      <c r="K412" s="160" t="s">
        <v>52</v>
      </c>
      <c r="L412" s="160" t="s">
        <v>38</v>
      </c>
      <c r="M412" s="160" t="s">
        <v>38</v>
      </c>
      <c r="N412" s="160" t="s">
        <v>38</v>
      </c>
      <c r="O412" s="160" t="s">
        <v>39</v>
      </c>
      <c r="P412" s="161" t="s">
        <v>38</v>
      </c>
      <c r="Q412" s="160" t="s">
        <v>38</v>
      </c>
      <c r="R412" s="160" t="s">
        <v>38</v>
      </c>
      <c r="S412" s="160" t="s">
        <v>40</v>
      </c>
      <c r="T412" s="146">
        <v>28</v>
      </c>
      <c r="U412" s="146">
        <v>6</v>
      </c>
      <c r="V412" s="160">
        <v>2021</v>
      </c>
      <c r="W412" s="147" t="s">
        <v>804</v>
      </c>
      <c r="X412" s="147" t="s">
        <v>126</v>
      </c>
      <c r="Y412" s="170" t="s">
        <v>804</v>
      </c>
      <c r="Z412" s="147" t="s">
        <v>126</v>
      </c>
      <c r="AA412" s="156" t="s">
        <v>40</v>
      </c>
      <c r="AB412" s="23"/>
      <c r="AC412" s="23"/>
      <c r="AD412" s="23"/>
      <c r="AE412" s="23"/>
    </row>
    <row r="413" spans="2:31" ht="15.6" hidden="1" customHeight="1">
      <c r="B413" s="27" t="e">
        <f>IF(#REF!=#REF!,B412,B412+1)</f>
        <v>#REF!</v>
      </c>
      <c r="C413" s="159" t="s">
        <v>33</v>
      </c>
      <c r="D413" s="146" t="s">
        <v>34</v>
      </c>
      <c r="E413" s="146" t="s">
        <v>805</v>
      </c>
      <c r="F413" s="146" t="s">
        <v>36</v>
      </c>
      <c r="G413" s="146"/>
      <c r="H413" s="159">
        <v>24</v>
      </c>
      <c r="I413" s="146">
        <v>6</v>
      </c>
      <c r="J413" s="160">
        <v>2021</v>
      </c>
      <c r="K413" s="160" t="s">
        <v>37</v>
      </c>
      <c r="L413" s="160" t="s">
        <v>38</v>
      </c>
      <c r="M413" s="160" t="s">
        <v>38</v>
      </c>
      <c r="N413" s="160" t="s">
        <v>38</v>
      </c>
      <c r="O413" s="160" t="s">
        <v>39</v>
      </c>
      <c r="P413" s="161" t="s">
        <v>38</v>
      </c>
      <c r="Q413" s="160" t="s">
        <v>38</v>
      </c>
      <c r="R413" s="160" t="s">
        <v>38</v>
      </c>
      <c r="S413" s="160" t="s">
        <v>40</v>
      </c>
      <c r="T413" s="146">
        <v>27</v>
      </c>
      <c r="U413" s="146">
        <v>9</v>
      </c>
      <c r="V413" s="160">
        <v>2021</v>
      </c>
      <c r="W413" s="147" t="s">
        <v>806</v>
      </c>
      <c r="X413" s="147" t="s">
        <v>42</v>
      </c>
      <c r="Y413" s="170" t="s">
        <v>806</v>
      </c>
      <c r="Z413" s="147" t="s">
        <v>42</v>
      </c>
      <c r="AA413" s="156" t="s">
        <v>40</v>
      </c>
      <c r="AB413" s="23"/>
      <c r="AC413" s="23"/>
      <c r="AD413" s="23"/>
      <c r="AE413" s="23"/>
    </row>
    <row r="414" spans="2:31" ht="15.6" hidden="1" customHeight="1">
      <c r="B414" s="27" t="e">
        <f>IF(#REF!=#REF!,B413,B413+1)</f>
        <v>#REF!</v>
      </c>
      <c r="C414" s="159" t="s">
        <v>33</v>
      </c>
      <c r="D414" s="146" t="s">
        <v>48</v>
      </c>
      <c r="E414" s="146" t="s">
        <v>807</v>
      </c>
      <c r="F414" s="146" t="s">
        <v>125</v>
      </c>
      <c r="G414" s="146"/>
      <c r="H414" s="159">
        <v>25</v>
      </c>
      <c r="I414" s="146">
        <v>6</v>
      </c>
      <c r="J414" s="160">
        <v>2021</v>
      </c>
      <c r="K414" s="160" t="s">
        <v>44</v>
      </c>
      <c r="L414" s="160" t="s">
        <v>38</v>
      </c>
      <c r="M414" s="160" t="s">
        <v>45</v>
      </c>
      <c r="N414" s="160" t="s">
        <v>38</v>
      </c>
      <c r="O414" s="160" t="s">
        <v>39</v>
      </c>
      <c r="P414" s="161" t="s">
        <v>38</v>
      </c>
      <c r="Q414" s="160" t="s">
        <v>45</v>
      </c>
      <c r="R414" s="160" t="s">
        <v>38</v>
      </c>
      <c r="S414" s="160" t="s">
        <v>40</v>
      </c>
      <c r="T414" s="146">
        <v>2</v>
      </c>
      <c r="U414" s="146">
        <v>7</v>
      </c>
      <c r="V414" s="160">
        <v>2021</v>
      </c>
      <c r="W414" s="147" t="s">
        <v>808</v>
      </c>
      <c r="X414" s="147" t="s">
        <v>136</v>
      </c>
      <c r="Y414" s="170" t="s">
        <v>808</v>
      </c>
      <c r="Z414" s="147" t="s">
        <v>136</v>
      </c>
      <c r="AA414" s="156" t="s">
        <v>40</v>
      </c>
      <c r="AB414" s="23"/>
      <c r="AC414" s="23"/>
      <c r="AD414" s="23"/>
      <c r="AE414" s="23"/>
    </row>
    <row r="415" spans="2:31" ht="15.6" hidden="1" customHeight="1">
      <c r="B415" s="27" t="e">
        <f>IF(#REF!=#REF!,B414,B414+1)</f>
        <v>#REF!</v>
      </c>
      <c r="C415" s="159" t="s">
        <v>33</v>
      </c>
      <c r="D415" s="146" t="s">
        <v>48</v>
      </c>
      <c r="E415" s="146" t="s">
        <v>809</v>
      </c>
      <c r="F415" s="146" t="s">
        <v>125</v>
      </c>
      <c r="G415" s="146"/>
      <c r="H415" s="159">
        <v>24</v>
      </c>
      <c r="I415" s="146">
        <v>6</v>
      </c>
      <c r="J415" s="160">
        <v>2021</v>
      </c>
      <c r="K415" s="160" t="s">
        <v>52</v>
      </c>
      <c r="L415" s="160" t="s">
        <v>38</v>
      </c>
      <c r="M415" s="160" t="s">
        <v>38</v>
      </c>
      <c r="N415" s="160" t="s">
        <v>38</v>
      </c>
      <c r="O415" s="160" t="s">
        <v>39</v>
      </c>
      <c r="P415" s="161" t="s">
        <v>38</v>
      </c>
      <c r="Q415" s="160" t="s">
        <v>38</v>
      </c>
      <c r="R415" s="160" t="s">
        <v>38</v>
      </c>
      <c r="S415" s="160" t="s">
        <v>40</v>
      </c>
      <c r="T415" s="146">
        <v>10</v>
      </c>
      <c r="U415" s="146">
        <v>7</v>
      </c>
      <c r="V415" s="160">
        <v>2021</v>
      </c>
      <c r="W415" s="147" t="s">
        <v>810</v>
      </c>
      <c r="X415" s="147" t="s">
        <v>153</v>
      </c>
      <c r="Y415" s="170" t="s">
        <v>810</v>
      </c>
      <c r="Z415" s="147" t="s">
        <v>153</v>
      </c>
      <c r="AA415" s="156" t="s">
        <v>40</v>
      </c>
      <c r="AB415" s="23"/>
      <c r="AC415" s="23"/>
      <c r="AD415" s="23"/>
      <c r="AE415" s="23"/>
    </row>
    <row r="416" spans="2:31" ht="15.6" hidden="1" customHeight="1">
      <c r="B416" s="27" t="e">
        <f>IF(#REF!=#REF!,B415,B415+1)</f>
        <v>#REF!</v>
      </c>
      <c r="C416" s="159" t="s">
        <v>33</v>
      </c>
      <c r="D416" s="146" t="s">
        <v>48</v>
      </c>
      <c r="E416" s="146" t="s">
        <v>811</v>
      </c>
      <c r="F416" s="146" t="s">
        <v>157</v>
      </c>
      <c r="G416" s="146"/>
      <c r="H416" s="159">
        <v>30</v>
      </c>
      <c r="I416" s="146">
        <v>6</v>
      </c>
      <c r="J416" s="160">
        <v>2021</v>
      </c>
      <c r="K416" s="160" t="s">
        <v>52</v>
      </c>
      <c r="L416" s="160" t="s">
        <v>38</v>
      </c>
      <c r="M416" s="160" t="s">
        <v>38</v>
      </c>
      <c r="N416" s="160" t="s">
        <v>38</v>
      </c>
      <c r="O416" s="160" t="s">
        <v>39</v>
      </c>
      <c r="P416" s="161" t="s">
        <v>38</v>
      </c>
      <c r="Q416" s="160" t="s">
        <v>38</v>
      </c>
      <c r="R416" s="160" t="s">
        <v>38</v>
      </c>
      <c r="S416" s="160" t="s">
        <v>40</v>
      </c>
      <c r="T416" s="146">
        <v>13</v>
      </c>
      <c r="U416" s="146">
        <v>7</v>
      </c>
      <c r="V416" s="160">
        <v>2021</v>
      </c>
      <c r="W416" s="147" t="s">
        <v>812</v>
      </c>
      <c r="X416" s="147" t="s">
        <v>244</v>
      </c>
      <c r="Y416" s="170" t="s">
        <v>812</v>
      </c>
      <c r="Z416" s="147" t="s">
        <v>244</v>
      </c>
      <c r="AA416" s="156" t="s">
        <v>40</v>
      </c>
      <c r="AB416" s="23"/>
      <c r="AC416" s="23"/>
      <c r="AD416" s="23"/>
      <c r="AE416" s="23"/>
    </row>
    <row r="417" spans="2:31" ht="15.6" hidden="1" customHeight="1">
      <c r="B417" s="27" t="e">
        <f>IF(#REF!=#REF!,B416,B416+1)</f>
        <v>#REF!</v>
      </c>
      <c r="C417" s="159" t="s">
        <v>33</v>
      </c>
      <c r="D417" s="146" t="s">
        <v>48</v>
      </c>
      <c r="E417" s="146" t="s">
        <v>813</v>
      </c>
      <c r="F417" s="146" t="s">
        <v>157</v>
      </c>
      <c r="G417" s="146"/>
      <c r="H417" s="159">
        <v>30</v>
      </c>
      <c r="I417" s="146">
        <v>6</v>
      </c>
      <c r="J417" s="160">
        <v>2021</v>
      </c>
      <c r="K417" s="160" t="s">
        <v>44</v>
      </c>
      <c r="L417" s="160" t="s">
        <v>38</v>
      </c>
      <c r="M417" s="160" t="s">
        <v>38</v>
      </c>
      <c r="N417" s="160" t="s">
        <v>38</v>
      </c>
      <c r="O417" s="160" t="s">
        <v>39</v>
      </c>
      <c r="P417" s="161" t="s">
        <v>38</v>
      </c>
      <c r="Q417" s="160" t="s">
        <v>45</v>
      </c>
      <c r="R417" s="160" t="s">
        <v>45</v>
      </c>
      <c r="S417" s="160" t="s">
        <v>40</v>
      </c>
      <c r="T417" s="146">
        <v>13</v>
      </c>
      <c r="U417" s="146">
        <v>7</v>
      </c>
      <c r="V417" s="160">
        <v>2021</v>
      </c>
      <c r="W417" s="147" t="s">
        <v>814</v>
      </c>
      <c r="X417" s="147" t="s">
        <v>244</v>
      </c>
      <c r="Y417" s="170" t="s">
        <v>814</v>
      </c>
      <c r="Z417" s="147" t="s">
        <v>244</v>
      </c>
      <c r="AA417" s="156" t="s">
        <v>40</v>
      </c>
      <c r="AB417" s="23"/>
      <c r="AC417" s="23"/>
      <c r="AD417" s="23"/>
      <c r="AE417" s="23"/>
    </row>
    <row r="418" spans="2:31" ht="15.6" hidden="1" customHeight="1">
      <c r="B418" s="27" t="e">
        <f>IF(#REF!=#REF!,B417,B417+1)</f>
        <v>#REF!</v>
      </c>
      <c r="C418" s="159" t="s">
        <v>33</v>
      </c>
      <c r="D418" s="146" t="s">
        <v>48</v>
      </c>
      <c r="E418" s="146" t="s">
        <v>815</v>
      </c>
      <c r="F418" s="146" t="s">
        <v>36</v>
      </c>
      <c r="G418" s="146"/>
      <c r="H418" s="159">
        <v>1</v>
      </c>
      <c r="I418" s="146">
        <v>7</v>
      </c>
      <c r="J418" s="160">
        <v>2021</v>
      </c>
      <c r="K418" s="160" t="s">
        <v>37</v>
      </c>
      <c r="L418" s="160" t="s">
        <v>38</v>
      </c>
      <c r="M418" s="160" t="s">
        <v>38</v>
      </c>
      <c r="N418" s="160" t="s">
        <v>38</v>
      </c>
      <c r="O418" s="160" t="s">
        <v>39</v>
      </c>
      <c r="P418" s="161" t="s">
        <v>38</v>
      </c>
      <c r="Q418" s="160" t="s">
        <v>38</v>
      </c>
      <c r="R418" s="160" t="s">
        <v>38</v>
      </c>
      <c r="S418" s="160" t="s">
        <v>40</v>
      </c>
      <c r="T418" s="146">
        <v>1</v>
      </c>
      <c r="U418" s="146">
        <v>10</v>
      </c>
      <c r="V418" s="160">
        <v>2021</v>
      </c>
      <c r="W418" s="147" t="s">
        <v>816</v>
      </c>
      <c r="X418" s="147" t="s">
        <v>42</v>
      </c>
      <c r="Y418" s="170" t="s">
        <v>816</v>
      </c>
      <c r="Z418" s="147" t="s">
        <v>42</v>
      </c>
      <c r="AA418" s="156" t="s">
        <v>40</v>
      </c>
      <c r="AB418" s="23"/>
      <c r="AC418" s="23"/>
      <c r="AD418" s="23"/>
      <c r="AE418" s="23"/>
    </row>
    <row r="419" spans="2:31" ht="15.6" hidden="1" customHeight="1">
      <c r="B419" s="27" t="e">
        <f>IF(#REF!=#REF!,B418,B418+1)</f>
        <v>#REF!</v>
      </c>
      <c r="C419" s="159" t="s">
        <v>33</v>
      </c>
      <c r="D419" s="146" t="s">
        <v>48</v>
      </c>
      <c r="E419" s="146" t="s">
        <v>817</v>
      </c>
      <c r="F419" s="146" t="s">
        <v>36</v>
      </c>
      <c r="G419" s="146"/>
      <c r="H419" s="159">
        <v>1</v>
      </c>
      <c r="I419" s="146">
        <v>7</v>
      </c>
      <c r="J419" s="160">
        <v>2021</v>
      </c>
      <c r="K419" s="160" t="s">
        <v>44</v>
      </c>
      <c r="L419" s="160" t="s">
        <v>38</v>
      </c>
      <c r="M419" s="160" t="s">
        <v>38</v>
      </c>
      <c r="N419" s="160" t="s">
        <v>38</v>
      </c>
      <c r="O419" s="160" t="s">
        <v>39</v>
      </c>
      <c r="P419" s="161" t="s">
        <v>38</v>
      </c>
      <c r="Q419" s="160" t="s">
        <v>45</v>
      </c>
      <c r="R419" s="160" t="s">
        <v>38</v>
      </c>
      <c r="S419" s="160" t="s">
        <v>40</v>
      </c>
      <c r="T419" s="146">
        <v>12</v>
      </c>
      <c r="U419" s="146">
        <v>7</v>
      </c>
      <c r="V419" s="160">
        <v>2021</v>
      </c>
      <c r="W419" s="147" t="s">
        <v>818</v>
      </c>
      <c r="X419" s="147" t="s">
        <v>136</v>
      </c>
      <c r="Y419" s="170" t="s">
        <v>818</v>
      </c>
      <c r="Z419" s="147" t="s">
        <v>136</v>
      </c>
      <c r="AA419" s="156" t="s">
        <v>40</v>
      </c>
      <c r="AB419" s="23"/>
      <c r="AC419" s="23"/>
      <c r="AD419" s="23"/>
      <c r="AE419" s="23"/>
    </row>
    <row r="420" spans="2:31" ht="15.6" hidden="1" customHeight="1">
      <c r="B420" s="27" t="e">
        <f>IF(#REF!=#REF!,B419,B419+1)</f>
        <v>#REF!</v>
      </c>
      <c r="C420" s="159" t="s">
        <v>33</v>
      </c>
      <c r="D420" s="146" t="s">
        <v>48</v>
      </c>
      <c r="E420" s="146" t="s">
        <v>819</v>
      </c>
      <c r="F420" s="146" t="s">
        <v>36</v>
      </c>
      <c r="G420" s="146"/>
      <c r="H420" s="159">
        <v>5</v>
      </c>
      <c r="I420" s="146">
        <v>7</v>
      </c>
      <c r="J420" s="160">
        <v>2021</v>
      </c>
      <c r="K420" s="160" t="s">
        <v>44</v>
      </c>
      <c r="L420" s="160" t="s">
        <v>45</v>
      </c>
      <c r="M420" s="160" t="s">
        <v>45</v>
      </c>
      <c r="N420" s="160" t="s">
        <v>38</v>
      </c>
      <c r="O420" s="160" t="s">
        <v>39</v>
      </c>
      <c r="P420" s="161" t="s">
        <v>38</v>
      </c>
      <c r="Q420" s="160" t="s">
        <v>45</v>
      </c>
      <c r="R420" s="160" t="s">
        <v>45</v>
      </c>
      <c r="S420" s="160" t="s">
        <v>40</v>
      </c>
      <c r="T420" s="146">
        <v>19</v>
      </c>
      <c r="U420" s="146">
        <v>7</v>
      </c>
      <c r="V420" s="160">
        <v>2021</v>
      </c>
      <c r="W420" s="147" t="s">
        <v>820</v>
      </c>
      <c r="X420" s="147" t="s">
        <v>136</v>
      </c>
      <c r="Y420" s="170" t="s">
        <v>820</v>
      </c>
      <c r="Z420" s="147" t="s">
        <v>136</v>
      </c>
      <c r="AA420" s="156" t="s">
        <v>40</v>
      </c>
      <c r="AB420" s="23"/>
      <c r="AC420" s="23"/>
      <c r="AD420" s="23"/>
      <c r="AE420" s="23"/>
    </row>
    <row r="421" spans="2:31" ht="15.6" hidden="1" customHeight="1">
      <c r="B421" s="27" t="e">
        <f>IF(#REF!=#REF!,B420,B420+1)</f>
        <v>#REF!</v>
      </c>
      <c r="C421" s="159" t="s">
        <v>33</v>
      </c>
      <c r="D421" s="146" t="s">
        <v>34</v>
      </c>
      <c r="E421" s="146" t="s">
        <v>821</v>
      </c>
      <c r="F421" s="146" t="s">
        <v>36</v>
      </c>
      <c r="G421" s="146"/>
      <c r="H421" s="159">
        <v>5</v>
      </c>
      <c r="I421" s="146">
        <v>7</v>
      </c>
      <c r="J421" s="160">
        <v>2021</v>
      </c>
      <c r="K421" s="160" t="s">
        <v>44</v>
      </c>
      <c r="L421" s="160" t="s">
        <v>38</v>
      </c>
      <c r="M421" s="160" t="s">
        <v>45</v>
      </c>
      <c r="N421" s="160" t="s">
        <v>38</v>
      </c>
      <c r="O421" s="160" t="s">
        <v>39</v>
      </c>
      <c r="P421" s="161" t="s">
        <v>38</v>
      </c>
      <c r="Q421" s="160" t="s">
        <v>45</v>
      </c>
      <c r="R421" s="160" t="s">
        <v>38</v>
      </c>
      <c r="S421" s="160" t="s">
        <v>40</v>
      </c>
      <c r="T421" s="146">
        <v>12</v>
      </c>
      <c r="U421" s="146">
        <v>7</v>
      </c>
      <c r="V421" s="160">
        <v>2021</v>
      </c>
      <c r="W421" s="147" t="s">
        <v>822</v>
      </c>
      <c r="X421" s="147" t="s">
        <v>126</v>
      </c>
      <c r="Y421" s="170" t="s">
        <v>822</v>
      </c>
      <c r="Z421" s="147" t="s">
        <v>126</v>
      </c>
      <c r="AA421" s="156" t="s">
        <v>40</v>
      </c>
      <c r="AB421" s="23"/>
      <c r="AC421" s="23"/>
      <c r="AD421" s="23"/>
      <c r="AE421" s="23"/>
    </row>
    <row r="422" spans="2:31" ht="15.6" hidden="1" customHeight="1">
      <c r="B422" s="27" t="e">
        <f>IF(#REF!=#REF!,B421,B421+1)</f>
        <v>#REF!</v>
      </c>
      <c r="C422" s="159" t="s">
        <v>33</v>
      </c>
      <c r="D422" s="146" t="s">
        <v>34</v>
      </c>
      <c r="E422" s="146" t="s">
        <v>823</v>
      </c>
      <c r="F422" s="146" t="s">
        <v>157</v>
      </c>
      <c r="G422" s="146"/>
      <c r="H422" s="159">
        <v>6</v>
      </c>
      <c r="I422" s="146">
        <v>7</v>
      </c>
      <c r="J422" s="160">
        <v>2021</v>
      </c>
      <c r="K422" s="160" t="s">
        <v>44</v>
      </c>
      <c r="L422" s="160" t="s">
        <v>38</v>
      </c>
      <c r="M422" s="160" t="s">
        <v>38</v>
      </c>
      <c r="N422" s="160" t="s">
        <v>38</v>
      </c>
      <c r="O422" s="160" t="s">
        <v>39</v>
      </c>
      <c r="P422" s="161" t="s">
        <v>38</v>
      </c>
      <c r="Q422" s="160" t="s">
        <v>45</v>
      </c>
      <c r="R422" s="160" t="s">
        <v>45</v>
      </c>
      <c r="S422" s="160" t="s">
        <v>40</v>
      </c>
      <c r="T422" s="146">
        <v>16</v>
      </c>
      <c r="U422" s="146">
        <v>7</v>
      </c>
      <c r="V422" s="160">
        <v>2021</v>
      </c>
      <c r="W422" s="147" t="s">
        <v>824</v>
      </c>
      <c r="X422" s="147" t="s">
        <v>159</v>
      </c>
      <c r="Y422" s="170" t="s">
        <v>824</v>
      </c>
      <c r="Z422" s="147" t="s">
        <v>159</v>
      </c>
      <c r="AA422" s="156" t="s">
        <v>40</v>
      </c>
      <c r="AB422" s="23"/>
      <c r="AC422" s="23"/>
      <c r="AD422" s="23"/>
      <c r="AE422" s="23"/>
    </row>
    <row r="423" spans="2:31" ht="15.6" hidden="1" customHeight="1">
      <c r="B423" s="27" t="e">
        <f>IF(#REF!=#REF!,B422,B422+1)</f>
        <v>#REF!</v>
      </c>
      <c r="C423" s="159" t="s">
        <v>33</v>
      </c>
      <c r="D423" s="146" t="s">
        <v>34</v>
      </c>
      <c r="E423" s="146" t="s">
        <v>825</v>
      </c>
      <c r="F423" s="146" t="s">
        <v>36</v>
      </c>
      <c r="G423" s="146"/>
      <c r="H423" s="159">
        <v>6</v>
      </c>
      <c r="I423" s="146">
        <v>7</v>
      </c>
      <c r="J423" s="160">
        <v>2021</v>
      </c>
      <c r="K423" s="160" t="s">
        <v>44</v>
      </c>
      <c r="L423" s="160" t="s">
        <v>45</v>
      </c>
      <c r="M423" s="160" t="s">
        <v>38</v>
      </c>
      <c r="N423" s="160" t="s">
        <v>38</v>
      </c>
      <c r="O423" s="160" t="s">
        <v>39</v>
      </c>
      <c r="P423" s="161" t="s">
        <v>38</v>
      </c>
      <c r="Q423" s="160" t="s">
        <v>45</v>
      </c>
      <c r="R423" s="160" t="s">
        <v>45</v>
      </c>
      <c r="S423" s="160" t="s">
        <v>40</v>
      </c>
      <c r="T423" s="146">
        <v>20</v>
      </c>
      <c r="U423" s="146">
        <v>7</v>
      </c>
      <c r="V423" s="160">
        <v>2021</v>
      </c>
      <c r="W423" s="147" t="s">
        <v>826</v>
      </c>
      <c r="X423" s="147" t="s">
        <v>177</v>
      </c>
      <c r="Y423" s="170" t="s">
        <v>826</v>
      </c>
      <c r="Z423" s="147" t="s">
        <v>177</v>
      </c>
      <c r="AA423" s="156" t="s">
        <v>40</v>
      </c>
      <c r="AB423" s="23"/>
      <c r="AC423" s="23"/>
      <c r="AD423" s="23"/>
      <c r="AE423" s="23"/>
    </row>
    <row r="424" spans="2:31" ht="15.6" hidden="1" customHeight="1">
      <c r="C424" s="159" t="s">
        <v>33</v>
      </c>
      <c r="D424" s="146" t="s">
        <v>34</v>
      </c>
      <c r="E424" s="146" t="s">
        <v>827</v>
      </c>
      <c r="F424" s="146" t="s">
        <v>36</v>
      </c>
      <c r="G424" s="146"/>
      <c r="H424" s="159">
        <v>7</v>
      </c>
      <c r="I424" s="146">
        <v>7</v>
      </c>
      <c r="J424" s="160">
        <v>2021</v>
      </c>
      <c r="K424" s="160" t="s">
        <v>44</v>
      </c>
      <c r="L424" s="160" t="s">
        <v>38</v>
      </c>
      <c r="M424" s="160" t="s">
        <v>45</v>
      </c>
      <c r="N424" s="160" t="s">
        <v>38</v>
      </c>
      <c r="O424" s="160" t="s">
        <v>39</v>
      </c>
      <c r="P424" s="161" t="s">
        <v>38</v>
      </c>
      <c r="Q424" s="160" t="s">
        <v>45</v>
      </c>
      <c r="R424" s="160" t="s">
        <v>38</v>
      </c>
      <c r="S424" s="160" t="s">
        <v>40</v>
      </c>
      <c r="T424" s="146">
        <v>16</v>
      </c>
      <c r="U424" s="146">
        <v>7</v>
      </c>
      <c r="V424" s="160">
        <v>2021</v>
      </c>
      <c r="W424" s="147" t="s">
        <v>828</v>
      </c>
      <c r="X424" s="147" t="s">
        <v>126</v>
      </c>
      <c r="Y424" s="170" t="s">
        <v>828</v>
      </c>
      <c r="Z424" s="147" t="s">
        <v>126</v>
      </c>
      <c r="AA424" s="156" t="s">
        <v>40</v>
      </c>
      <c r="AB424" s="23"/>
      <c r="AC424" s="23"/>
      <c r="AD424" s="23"/>
      <c r="AE424" s="23"/>
    </row>
    <row r="425" spans="2:31" ht="15.6" hidden="1" customHeight="1">
      <c r="C425" s="159" t="s">
        <v>33</v>
      </c>
      <c r="D425" s="146" t="s">
        <v>48</v>
      </c>
      <c r="E425" s="146" t="s">
        <v>829</v>
      </c>
      <c r="F425" s="146" t="s">
        <v>157</v>
      </c>
      <c r="G425" s="146"/>
      <c r="H425" s="159">
        <v>8</v>
      </c>
      <c r="I425" s="146">
        <v>7</v>
      </c>
      <c r="J425" s="160">
        <v>2021</v>
      </c>
      <c r="K425" s="160" t="s">
        <v>44</v>
      </c>
      <c r="L425" s="160" t="s">
        <v>38</v>
      </c>
      <c r="M425" s="160" t="s">
        <v>38</v>
      </c>
      <c r="N425" s="160" t="s">
        <v>38</v>
      </c>
      <c r="O425" s="160" t="s">
        <v>39</v>
      </c>
      <c r="P425" s="161" t="s">
        <v>38</v>
      </c>
      <c r="Q425" s="160" t="s">
        <v>45</v>
      </c>
      <c r="R425" s="160" t="s">
        <v>45</v>
      </c>
      <c r="S425" s="160" t="s">
        <v>40</v>
      </c>
      <c r="T425" s="146">
        <v>19</v>
      </c>
      <c r="U425" s="146">
        <v>7</v>
      </c>
      <c r="V425" s="160">
        <v>2021</v>
      </c>
      <c r="W425" s="147" t="s">
        <v>830</v>
      </c>
      <c r="X425" s="147" t="s">
        <v>244</v>
      </c>
      <c r="Y425" s="170" t="s">
        <v>830</v>
      </c>
      <c r="Z425" s="147" t="s">
        <v>244</v>
      </c>
      <c r="AA425" s="156" t="s">
        <v>40</v>
      </c>
      <c r="AB425" s="23"/>
      <c r="AC425" s="23"/>
      <c r="AD425" s="23"/>
      <c r="AE425" s="23"/>
    </row>
    <row r="426" spans="2:31" ht="15.6" hidden="1" customHeight="1">
      <c r="C426" s="159" t="s">
        <v>33</v>
      </c>
      <c r="D426" s="146" t="s">
        <v>48</v>
      </c>
      <c r="E426" s="146" t="s">
        <v>99</v>
      </c>
      <c r="F426" s="146" t="s">
        <v>36</v>
      </c>
      <c r="G426" s="146"/>
      <c r="H426" s="159">
        <v>4</v>
      </c>
      <c r="I426" s="160">
        <v>7</v>
      </c>
      <c r="J426" s="160">
        <v>2021</v>
      </c>
      <c r="K426" s="160" t="s">
        <v>52</v>
      </c>
      <c r="L426" s="160" t="s">
        <v>38</v>
      </c>
      <c r="M426" s="160" t="s">
        <v>38</v>
      </c>
      <c r="N426" s="160" t="s">
        <v>39</v>
      </c>
      <c r="O426" s="161" t="s">
        <v>38</v>
      </c>
      <c r="P426" s="160" t="s">
        <v>38</v>
      </c>
      <c r="Q426" s="160" t="s">
        <v>38</v>
      </c>
      <c r="R426" s="160" t="s">
        <v>38</v>
      </c>
      <c r="S426" s="146" t="s">
        <v>40</v>
      </c>
      <c r="T426" s="146">
        <v>18</v>
      </c>
      <c r="U426" s="160">
        <v>7</v>
      </c>
      <c r="V426" s="168">
        <v>2021</v>
      </c>
      <c r="W426" s="147" t="s">
        <v>831</v>
      </c>
      <c r="X426" s="147" t="s">
        <v>92</v>
      </c>
      <c r="Y426" s="170" t="s">
        <v>831</v>
      </c>
      <c r="Z426" s="147" t="s">
        <v>92</v>
      </c>
      <c r="AA426" s="156" t="s">
        <v>40</v>
      </c>
      <c r="AB426" s="23"/>
      <c r="AC426" s="23"/>
      <c r="AD426" s="23"/>
      <c r="AE426" s="23"/>
    </row>
    <row r="427" spans="2:31" ht="15.6" hidden="1" customHeight="1">
      <c r="B427" s="27" t="e">
        <f>IF(#REF!=#REF!,B423,B423+1)</f>
        <v>#REF!</v>
      </c>
      <c r="C427" s="159" t="s">
        <v>33</v>
      </c>
      <c r="D427" s="146" t="s">
        <v>34</v>
      </c>
      <c r="E427" s="146" t="s">
        <v>832</v>
      </c>
      <c r="F427" s="146" t="s">
        <v>36</v>
      </c>
      <c r="G427" s="146"/>
      <c r="H427" s="159">
        <v>9</v>
      </c>
      <c r="I427" s="146">
        <v>7</v>
      </c>
      <c r="J427" s="160">
        <v>2021</v>
      </c>
      <c r="K427" s="160" t="s">
        <v>44</v>
      </c>
      <c r="L427" s="160" t="s">
        <v>833</v>
      </c>
      <c r="M427" s="160" t="s">
        <v>45</v>
      </c>
      <c r="N427" s="160" t="s">
        <v>38</v>
      </c>
      <c r="O427" s="160" t="s">
        <v>39</v>
      </c>
      <c r="P427" s="161" t="s">
        <v>38</v>
      </c>
      <c r="Q427" s="160" t="s">
        <v>45</v>
      </c>
      <c r="R427" s="160" t="s">
        <v>45</v>
      </c>
      <c r="S427" s="160" t="s">
        <v>40</v>
      </c>
      <c r="T427" s="146">
        <v>21</v>
      </c>
      <c r="U427" s="146">
        <v>7</v>
      </c>
      <c r="V427" s="166">
        <v>2021</v>
      </c>
      <c r="W427" s="147" t="s">
        <v>834</v>
      </c>
      <c r="X427" s="147" t="s">
        <v>177</v>
      </c>
      <c r="Y427" s="170" t="s">
        <v>834</v>
      </c>
      <c r="Z427" s="147" t="s">
        <v>177</v>
      </c>
      <c r="AA427" s="156" t="s">
        <v>40</v>
      </c>
      <c r="AB427" s="23"/>
      <c r="AC427" s="23"/>
      <c r="AD427" s="23"/>
      <c r="AE427" s="23"/>
    </row>
    <row r="428" spans="2:31" ht="15.6" hidden="1" customHeight="1">
      <c r="B428" s="27" t="e">
        <f>IF(#REF!=#REF!,B427,B427+1)</f>
        <v>#REF!</v>
      </c>
      <c r="C428" s="159" t="s">
        <v>33</v>
      </c>
      <c r="D428" s="146" t="s">
        <v>48</v>
      </c>
      <c r="E428" s="146" t="s">
        <v>835</v>
      </c>
      <c r="F428" s="146" t="s">
        <v>157</v>
      </c>
      <c r="G428" s="146"/>
      <c r="H428" s="159">
        <v>9</v>
      </c>
      <c r="I428" s="146">
        <v>7</v>
      </c>
      <c r="J428" s="160">
        <v>2021</v>
      </c>
      <c r="K428" s="160" t="s">
        <v>52</v>
      </c>
      <c r="L428" s="160" t="s">
        <v>38</v>
      </c>
      <c r="M428" s="160" t="s">
        <v>38</v>
      </c>
      <c r="N428" s="160" t="s">
        <v>38</v>
      </c>
      <c r="O428" s="160" t="s">
        <v>39</v>
      </c>
      <c r="P428" s="161" t="s">
        <v>38</v>
      </c>
      <c r="Q428" s="160" t="s">
        <v>45</v>
      </c>
      <c r="R428" s="160" t="s">
        <v>45</v>
      </c>
      <c r="S428" s="160" t="s">
        <v>40</v>
      </c>
      <c r="T428" s="146">
        <v>22</v>
      </c>
      <c r="U428" s="146">
        <v>7</v>
      </c>
      <c r="V428" s="160">
        <v>2021</v>
      </c>
      <c r="W428" s="147" t="s">
        <v>836</v>
      </c>
      <c r="X428" s="147" t="s">
        <v>244</v>
      </c>
      <c r="Y428" s="170" t="s">
        <v>836</v>
      </c>
      <c r="Z428" s="147" t="s">
        <v>244</v>
      </c>
      <c r="AA428" s="156" t="s">
        <v>40</v>
      </c>
      <c r="AB428" s="23"/>
      <c r="AC428" s="23"/>
      <c r="AD428" s="23"/>
      <c r="AE428" s="23"/>
    </row>
    <row r="429" spans="2:31" ht="15.6" hidden="1" customHeight="1">
      <c r="B429" s="27" t="e">
        <f>IF(#REF!=#REF!,B428,B428+1)</f>
        <v>#REF!</v>
      </c>
      <c r="C429" s="159" t="s">
        <v>33</v>
      </c>
      <c r="D429" s="146" t="s">
        <v>34</v>
      </c>
      <c r="E429" s="146" t="s">
        <v>837</v>
      </c>
      <c r="F429" s="146" t="s">
        <v>36</v>
      </c>
      <c r="G429" s="146"/>
      <c r="H429" s="159">
        <v>10</v>
      </c>
      <c r="I429" s="146">
        <v>7</v>
      </c>
      <c r="J429" s="160">
        <v>2021</v>
      </c>
      <c r="K429" s="160" t="s">
        <v>52</v>
      </c>
      <c r="L429" s="160" t="s">
        <v>38</v>
      </c>
      <c r="M429" s="160" t="s">
        <v>38</v>
      </c>
      <c r="N429" s="160" t="s">
        <v>38</v>
      </c>
      <c r="O429" s="160" t="s">
        <v>39</v>
      </c>
      <c r="P429" s="161" t="s">
        <v>38</v>
      </c>
      <c r="Q429" s="160" t="s">
        <v>38</v>
      </c>
      <c r="R429" s="160" t="s">
        <v>38</v>
      </c>
      <c r="S429" s="160" t="s">
        <v>40</v>
      </c>
      <c r="T429" s="146">
        <v>27</v>
      </c>
      <c r="U429" s="146">
        <v>7</v>
      </c>
      <c r="V429" s="160">
        <v>2021</v>
      </c>
      <c r="W429" s="147" t="s">
        <v>838</v>
      </c>
      <c r="X429" s="147" t="s">
        <v>126</v>
      </c>
      <c r="Y429" s="170" t="s">
        <v>838</v>
      </c>
      <c r="Z429" s="147" t="s">
        <v>126</v>
      </c>
      <c r="AA429" s="156" t="s">
        <v>40</v>
      </c>
      <c r="AB429" s="23"/>
      <c r="AC429" s="23"/>
      <c r="AD429" s="23"/>
      <c r="AE429" s="23"/>
    </row>
    <row r="430" spans="2:31" ht="15.6" hidden="1" customHeight="1">
      <c r="B430" s="27" t="e">
        <f>IF(#REF!=#REF!,B429,B429+1)</f>
        <v>#REF!</v>
      </c>
      <c r="C430" s="159" t="s">
        <v>33</v>
      </c>
      <c r="D430" s="146" t="s">
        <v>34</v>
      </c>
      <c r="E430" s="146" t="s">
        <v>839</v>
      </c>
      <c r="F430" s="146" t="s">
        <v>125</v>
      </c>
      <c r="G430" s="146"/>
      <c r="H430" s="159">
        <v>11</v>
      </c>
      <c r="I430" s="146">
        <v>7</v>
      </c>
      <c r="J430" s="160">
        <v>2021</v>
      </c>
      <c r="K430" s="160" t="s">
        <v>44</v>
      </c>
      <c r="L430" s="160" t="s">
        <v>45</v>
      </c>
      <c r="M430" s="160" t="s">
        <v>38</v>
      </c>
      <c r="N430" s="160" t="s">
        <v>38</v>
      </c>
      <c r="O430" s="160" t="s">
        <v>39</v>
      </c>
      <c r="P430" s="161" t="s">
        <v>38</v>
      </c>
      <c r="Q430" s="160" t="s">
        <v>45</v>
      </c>
      <c r="R430" s="160" t="s">
        <v>45</v>
      </c>
      <c r="S430" s="160" t="s">
        <v>40</v>
      </c>
      <c r="T430" s="146">
        <v>20</v>
      </c>
      <c r="U430" s="146">
        <v>7</v>
      </c>
      <c r="V430" s="160">
        <v>2021</v>
      </c>
      <c r="W430" s="147" t="s">
        <v>840</v>
      </c>
      <c r="X430" s="147" t="s">
        <v>126</v>
      </c>
      <c r="Y430" s="170" t="s">
        <v>840</v>
      </c>
      <c r="Z430" s="147" t="s">
        <v>126</v>
      </c>
      <c r="AA430" s="156" t="s">
        <v>40</v>
      </c>
      <c r="AB430" s="23"/>
      <c r="AC430" s="23"/>
      <c r="AD430" s="23"/>
      <c r="AE430" s="23"/>
    </row>
    <row r="431" spans="2:31" ht="15.6" hidden="1" customHeight="1">
      <c r="B431" s="27" t="e">
        <f>IF(#REF!=#REF!,B430,B430+1)</f>
        <v>#REF!</v>
      </c>
      <c r="C431" s="159" t="s">
        <v>33</v>
      </c>
      <c r="D431" s="146" t="s">
        <v>34</v>
      </c>
      <c r="E431" s="146" t="s">
        <v>841</v>
      </c>
      <c r="F431" s="146" t="s">
        <v>157</v>
      </c>
      <c r="G431" s="146"/>
      <c r="H431" s="159">
        <v>12</v>
      </c>
      <c r="I431" s="146">
        <v>7</v>
      </c>
      <c r="J431" s="160">
        <v>2021</v>
      </c>
      <c r="K431" s="160" t="s">
        <v>52</v>
      </c>
      <c r="L431" s="160" t="s">
        <v>38</v>
      </c>
      <c r="M431" s="160" t="s">
        <v>38</v>
      </c>
      <c r="N431" s="160" t="s">
        <v>38</v>
      </c>
      <c r="O431" s="160" t="s">
        <v>39</v>
      </c>
      <c r="P431" s="161" t="s">
        <v>38</v>
      </c>
      <c r="Q431" s="160" t="s">
        <v>38</v>
      </c>
      <c r="R431" s="160" t="s">
        <v>38</v>
      </c>
      <c r="S431" s="160" t="s">
        <v>40</v>
      </c>
      <c r="T431" s="146">
        <v>15</v>
      </c>
      <c r="U431" s="146">
        <v>7</v>
      </c>
      <c r="V431" s="160">
        <v>2021</v>
      </c>
      <c r="W431" s="147" t="s">
        <v>842</v>
      </c>
      <c r="X431" s="147" t="s">
        <v>159</v>
      </c>
      <c r="Y431" s="170" t="s">
        <v>842</v>
      </c>
      <c r="Z431" s="147" t="s">
        <v>159</v>
      </c>
      <c r="AA431" s="156" t="s">
        <v>40</v>
      </c>
      <c r="AB431" s="23"/>
      <c r="AC431" s="23"/>
      <c r="AD431" s="23"/>
      <c r="AE431" s="23"/>
    </row>
    <row r="432" spans="2:31" ht="15.6" hidden="1" customHeight="1">
      <c r="B432" s="27" t="e">
        <f>IF(#REF!=#REF!,B431,B431+1)</f>
        <v>#REF!</v>
      </c>
      <c r="C432" s="159" t="s">
        <v>33</v>
      </c>
      <c r="D432" s="146" t="s">
        <v>48</v>
      </c>
      <c r="E432" s="146" t="s">
        <v>843</v>
      </c>
      <c r="F432" s="146" t="s">
        <v>36</v>
      </c>
      <c r="G432" s="146"/>
      <c r="H432" s="159">
        <v>12</v>
      </c>
      <c r="I432" s="146">
        <v>7</v>
      </c>
      <c r="J432" s="160">
        <v>2021</v>
      </c>
      <c r="K432" s="160" t="s">
        <v>52</v>
      </c>
      <c r="L432" s="160" t="s">
        <v>38</v>
      </c>
      <c r="M432" s="160" t="s">
        <v>38</v>
      </c>
      <c r="N432" s="160" t="s">
        <v>38</v>
      </c>
      <c r="O432" s="160" t="s">
        <v>39</v>
      </c>
      <c r="P432" s="161" t="s">
        <v>38</v>
      </c>
      <c r="Q432" s="160" t="s">
        <v>38</v>
      </c>
      <c r="R432" s="160" t="s">
        <v>38</v>
      </c>
      <c r="S432" s="160" t="s">
        <v>40</v>
      </c>
      <c r="T432" s="146">
        <v>18</v>
      </c>
      <c r="U432" s="146">
        <v>7</v>
      </c>
      <c r="V432" s="160">
        <v>2021</v>
      </c>
      <c r="W432" s="147" t="s">
        <v>844</v>
      </c>
      <c r="X432" s="147" t="s">
        <v>153</v>
      </c>
      <c r="Y432" s="170" t="s">
        <v>844</v>
      </c>
      <c r="Z432" s="147" t="s">
        <v>153</v>
      </c>
      <c r="AA432" s="156" t="s">
        <v>40</v>
      </c>
      <c r="AB432" s="23"/>
      <c r="AC432" s="23"/>
      <c r="AD432" s="23"/>
      <c r="AE432" s="23"/>
    </row>
    <row r="433" spans="2:31" ht="15.6" hidden="1" customHeight="1">
      <c r="C433" s="159" t="s">
        <v>33</v>
      </c>
      <c r="D433" s="146" t="s">
        <v>48</v>
      </c>
      <c r="E433" s="146" t="s">
        <v>845</v>
      </c>
      <c r="F433" s="146" t="s">
        <v>157</v>
      </c>
      <c r="G433" s="146"/>
      <c r="H433" s="159">
        <v>14</v>
      </c>
      <c r="I433" s="146">
        <v>7</v>
      </c>
      <c r="J433" s="160">
        <v>2021</v>
      </c>
      <c r="K433" s="160" t="s">
        <v>44</v>
      </c>
      <c r="L433" s="160" t="s">
        <v>45</v>
      </c>
      <c r="M433" s="160" t="s">
        <v>38</v>
      </c>
      <c r="N433" s="160" t="s">
        <v>38</v>
      </c>
      <c r="O433" s="160" t="s">
        <v>39</v>
      </c>
      <c r="P433" s="161" t="s">
        <v>38</v>
      </c>
      <c r="Q433" s="160" t="s">
        <v>45</v>
      </c>
      <c r="R433" s="160" t="s">
        <v>45</v>
      </c>
      <c r="S433" s="160" t="s">
        <v>40</v>
      </c>
      <c r="T433" s="146">
        <v>23</v>
      </c>
      <c r="U433" s="146">
        <v>7</v>
      </c>
      <c r="V433" s="160">
        <v>2021</v>
      </c>
      <c r="W433" s="147" t="s">
        <v>846</v>
      </c>
      <c r="X433" s="147" t="s">
        <v>244</v>
      </c>
      <c r="Y433" s="170" t="s">
        <v>846</v>
      </c>
      <c r="Z433" s="147" t="s">
        <v>244</v>
      </c>
      <c r="AA433" s="156" t="s">
        <v>40</v>
      </c>
      <c r="AB433" s="23"/>
      <c r="AC433" s="23"/>
      <c r="AD433" s="23"/>
      <c r="AE433" s="23"/>
    </row>
    <row r="434" spans="2:31" ht="15.6" hidden="1" customHeight="1">
      <c r="B434" s="27" t="e">
        <f>IF(#REF!=#REF!,B432,B432+1)</f>
        <v>#REF!</v>
      </c>
      <c r="C434" s="159" t="s">
        <v>33</v>
      </c>
      <c r="D434" s="146" t="s">
        <v>48</v>
      </c>
      <c r="E434" s="146" t="s">
        <v>93</v>
      </c>
      <c r="F434" s="146" t="s">
        <v>36</v>
      </c>
      <c r="G434" s="146"/>
      <c r="H434" s="159">
        <v>14</v>
      </c>
      <c r="I434" s="146">
        <v>7</v>
      </c>
      <c r="J434" s="160">
        <v>2021</v>
      </c>
      <c r="K434" s="160" t="s">
        <v>52</v>
      </c>
      <c r="L434" s="160" t="s">
        <v>38</v>
      </c>
      <c r="M434" s="160" t="s">
        <v>38</v>
      </c>
      <c r="N434" s="160" t="s">
        <v>38</v>
      </c>
      <c r="O434" s="160" t="s">
        <v>39</v>
      </c>
      <c r="P434" s="161" t="s">
        <v>38</v>
      </c>
      <c r="Q434" s="160" t="s">
        <v>38</v>
      </c>
      <c r="R434" s="160" t="s">
        <v>38</v>
      </c>
      <c r="S434" s="160" t="s">
        <v>40</v>
      </c>
      <c r="T434" s="146">
        <v>23</v>
      </c>
      <c r="U434" s="146">
        <v>7</v>
      </c>
      <c r="V434" s="160">
        <v>2021</v>
      </c>
      <c r="W434" s="147" t="s">
        <v>847</v>
      </c>
      <c r="X434" s="147" t="s">
        <v>92</v>
      </c>
      <c r="Y434" s="170" t="s">
        <v>847</v>
      </c>
      <c r="Z434" s="147" t="s">
        <v>92</v>
      </c>
      <c r="AA434" s="156" t="s">
        <v>40</v>
      </c>
      <c r="AB434" s="23"/>
      <c r="AC434" s="23"/>
      <c r="AD434" s="23"/>
      <c r="AE434" s="23"/>
    </row>
    <row r="435" spans="2:31" ht="15.6" hidden="1" customHeight="1">
      <c r="B435" s="27" t="e">
        <f>IF(#REF!=#REF!,B434,B434+1)</f>
        <v>#REF!</v>
      </c>
      <c r="C435" s="159" t="s">
        <v>33</v>
      </c>
      <c r="D435" s="146" t="s">
        <v>34</v>
      </c>
      <c r="E435" s="146" t="s">
        <v>848</v>
      </c>
      <c r="F435" s="146" t="s">
        <v>36</v>
      </c>
      <c r="G435" s="146"/>
      <c r="H435" s="159">
        <v>14</v>
      </c>
      <c r="I435" s="146">
        <v>7</v>
      </c>
      <c r="J435" s="160">
        <v>2021</v>
      </c>
      <c r="K435" s="160" t="s">
        <v>44</v>
      </c>
      <c r="L435" s="160" t="s">
        <v>45</v>
      </c>
      <c r="M435" s="160" t="s">
        <v>45</v>
      </c>
      <c r="N435" s="160" t="s">
        <v>38</v>
      </c>
      <c r="O435" s="160" t="s">
        <v>39</v>
      </c>
      <c r="P435" s="161" t="s">
        <v>38</v>
      </c>
      <c r="Q435" s="160" t="s">
        <v>45</v>
      </c>
      <c r="R435" s="160" t="s">
        <v>45</v>
      </c>
      <c r="S435" s="160" t="s">
        <v>40</v>
      </c>
      <c r="T435" s="146">
        <v>31</v>
      </c>
      <c r="U435" s="146">
        <v>7</v>
      </c>
      <c r="V435" s="160">
        <v>2021</v>
      </c>
      <c r="W435" s="147" t="s">
        <v>849</v>
      </c>
      <c r="X435" s="147" t="s">
        <v>126</v>
      </c>
      <c r="Y435" s="170" t="s">
        <v>849</v>
      </c>
      <c r="Z435" s="147" t="s">
        <v>126</v>
      </c>
      <c r="AA435" s="156" t="s">
        <v>40</v>
      </c>
      <c r="AB435" s="23"/>
      <c r="AC435" s="23"/>
      <c r="AD435" s="23"/>
      <c r="AE435" s="23"/>
    </row>
    <row r="436" spans="2:31" ht="15.6" hidden="1" customHeight="1">
      <c r="B436" s="27" t="e">
        <f>IF(#REF!=#REF!,B435,B435+1)</f>
        <v>#REF!</v>
      </c>
      <c r="C436" s="159" t="s">
        <v>33</v>
      </c>
      <c r="D436" s="146" t="s">
        <v>34</v>
      </c>
      <c r="E436" s="146" t="s">
        <v>850</v>
      </c>
      <c r="F436" s="146" t="s">
        <v>36</v>
      </c>
      <c r="G436" s="146"/>
      <c r="H436" s="159">
        <v>14</v>
      </c>
      <c r="I436" s="146">
        <v>7</v>
      </c>
      <c r="J436" s="160">
        <v>2021</v>
      </c>
      <c r="K436" s="160" t="s">
        <v>52</v>
      </c>
      <c r="L436" s="160" t="s">
        <v>38</v>
      </c>
      <c r="M436" s="160" t="s">
        <v>38</v>
      </c>
      <c r="N436" s="160" t="s">
        <v>38</v>
      </c>
      <c r="O436" s="160" t="s">
        <v>39</v>
      </c>
      <c r="P436" s="161" t="s">
        <v>38</v>
      </c>
      <c r="Q436" s="160" t="s">
        <v>38</v>
      </c>
      <c r="R436" s="160" t="s">
        <v>38</v>
      </c>
      <c r="S436" s="160" t="s">
        <v>40</v>
      </c>
      <c r="T436" s="146">
        <v>27</v>
      </c>
      <c r="U436" s="146">
        <v>7</v>
      </c>
      <c r="V436" s="160">
        <v>2021</v>
      </c>
      <c r="W436" s="147" t="s">
        <v>851</v>
      </c>
      <c r="X436" s="147" t="s">
        <v>126</v>
      </c>
      <c r="Y436" s="170" t="s">
        <v>851</v>
      </c>
      <c r="Z436" s="147" t="s">
        <v>126</v>
      </c>
      <c r="AA436" s="156" t="s">
        <v>40</v>
      </c>
      <c r="AB436" s="23"/>
      <c r="AC436" s="23"/>
      <c r="AD436" s="23"/>
      <c r="AE436" s="23"/>
    </row>
    <row r="437" spans="2:31" ht="15.6" hidden="1" customHeight="1">
      <c r="C437" s="159" t="s">
        <v>33</v>
      </c>
      <c r="D437" s="146" t="s">
        <v>34</v>
      </c>
      <c r="E437" s="146" t="s">
        <v>852</v>
      </c>
      <c r="F437" s="146" t="s">
        <v>36</v>
      </c>
      <c r="G437" s="146"/>
      <c r="H437" s="159">
        <v>21</v>
      </c>
      <c r="I437" s="160">
        <v>7</v>
      </c>
      <c r="J437" s="160">
        <v>2021</v>
      </c>
      <c r="K437" s="160" t="s">
        <v>44</v>
      </c>
      <c r="L437" s="160" t="s">
        <v>38</v>
      </c>
      <c r="M437" s="160" t="s">
        <v>38</v>
      </c>
      <c r="N437" s="160" t="s">
        <v>38</v>
      </c>
      <c r="O437" s="161" t="s">
        <v>39</v>
      </c>
      <c r="P437" s="160" t="s">
        <v>38</v>
      </c>
      <c r="Q437" s="160" t="s">
        <v>833</v>
      </c>
      <c r="R437" s="160" t="s">
        <v>38</v>
      </c>
      <c r="S437" s="146" t="s">
        <v>40</v>
      </c>
      <c r="T437" s="146">
        <v>31</v>
      </c>
      <c r="U437" s="160">
        <v>7</v>
      </c>
      <c r="V437" s="160">
        <v>2021</v>
      </c>
      <c r="W437" s="147" t="s">
        <v>853</v>
      </c>
      <c r="X437" s="147" t="s">
        <v>192</v>
      </c>
      <c r="Y437" s="170" t="s">
        <v>853</v>
      </c>
      <c r="Z437" s="147" t="s">
        <v>192</v>
      </c>
      <c r="AA437" s="156" t="s">
        <v>40</v>
      </c>
      <c r="AB437" s="23"/>
      <c r="AC437" s="23"/>
      <c r="AD437" s="23"/>
      <c r="AE437" s="23"/>
    </row>
    <row r="438" spans="2:31" ht="15.6" hidden="1" customHeight="1">
      <c r="C438" s="159" t="s">
        <v>33</v>
      </c>
      <c r="D438" s="146" t="s">
        <v>48</v>
      </c>
      <c r="E438" s="146" t="s">
        <v>854</v>
      </c>
      <c r="F438" s="146" t="s">
        <v>157</v>
      </c>
      <c r="G438" s="146"/>
      <c r="H438" s="159">
        <v>21</v>
      </c>
      <c r="I438" s="160">
        <v>7</v>
      </c>
      <c r="J438" s="160">
        <v>2021</v>
      </c>
      <c r="K438" s="160" t="s">
        <v>52</v>
      </c>
      <c r="L438" s="160" t="s">
        <v>38</v>
      </c>
      <c r="M438" s="160" t="s">
        <v>38</v>
      </c>
      <c r="N438" s="160" t="s">
        <v>38</v>
      </c>
      <c r="O438" s="161" t="s">
        <v>39</v>
      </c>
      <c r="P438" s="160" t="s">
        <v>38</v>
      </c>
      <c r="Q438" s="160" t="s">
        <v>45</v>
      </c>
      <c r="R438" s="160" t="s">
        <v>38</v>
      </c>
      <c r="S438" s="146" t="s">
        <v>40</v>
      </c>
      <c r="T438" s="146">
        <v>29</v>
      </c>
      <c r="U438" s="160">
        <v>7</v>
      </c>
      <c r="V438" s="160">
        <v>2021</v>
      </c>
      <c r="W438" s="147" t="s">
        <v>855</v>
      </c>
      <c r="X438" s="147" t="s">
        <v>159</v>
      </c>
      <c r="Y438" s="170" t="s">
        <v>855</v>
      </c>
      <c r="Z438" s="147" t="s">
        <v>159</v>
      </c>
      <c r="AA438" s="156" t="s">
        <v>40</v>
      </c>
      <c r="AB438" s="23"/>
      <c r="AC438" s="23"/>
      <c r="AD438" s="23"/>
      <c r="AE438" s="23"/>
    </row>
    <row r="439" spans="2:31" ht="15.6" hidden="1" customHeight="1">
      <c r="C439" s="159" t="s">
        <v>33</v>
      </c>
      <c r="D439" s="146" t="s">
        <v>34</v>
      </c>
      <c r="E439" s="146" t="s">
        <v>856</v>
      </c>
      <c r="F439" s="146" t="s">
        <v>36</v>
      </c>
      <c r="G439" s="146"/>
      <c r="H439" s="159">
        <v>21</v>
      </c>
      <c r="I439" s="160">
        <v>7</v>
      </c>
      <c r="J439" s="160">
        <v>2021</v>
      </c>
      <c r="K439" s="160" t="s">
        <v>52</v>
      </c>
      <c r="L439" s="160" t="s">
        <v>38</v>
      </c>
      <c r="M439" s="160" t="s">
        <v>45</v>
      </c>
      <c r="N439" s="160" t="s">
        <v>38</v>
      </c>
      <c r="O439" s="161" t="s">
        <v>39</v>
      </c>
      <c r="P439" s="160" t="s">
        <v>38</v>
      </c>
      <c r="Q439" s="160" t="s">
        <v>45</v>
      </c>
      <c r="R439" s="160" t="s">
        <v>38</v>
      </c>
      <c r="S439" s="146" t="s">
        <v>40</v>
      </c>
      <c r="T439" s="146">
        <v>4</v>
      </c>
      <c r="U439" s="160">
        <v>8</v>
      </c>
      <c r="V439" s="160">
        <v>2021</v>
      </c>
      <c r="W439" s="147" t="s">
        <v>857</v>
      </c>
      <c r="X439" s="147" t="s">
        <v>153</v>
      </c>
      <c r="Y439" s="170" t="s">
        <v>857</v>
      </c>
      <c r="Z439" s="147" t="s">
        <v>153</v>
      </c>
      <c r="AA439" s="156" t="s">
        <v>40</v>
      </c>
      <c r="AB439" s="23"/>
      <c r="AC439" s="23"/>
      <c r="AD439" s="23"/>
      <c r="AE439" s="23"/>
    </row>
    <row r="440" spans="2:31" ht="15.6" hidden="1" customHeight="1">
      <c r="B440" s="27" t="e">
        <f>IF(#REF!=#REF!,B437,B437+1)</f>
        <v>#REF!</v>
      </c>
      <c r="C440" s="159" t="s">
        <v>33</v>
      </c>
      <c r="D440" s="146" t="s">
        <v>34</v>
      </c>
      <c r="E440" s="146" t="s">
        <v>858</v>
      </c>
      <c r="F440" s="146" t="s">
        <v>36</v>
      </c>
      <c r="G440" s="146"/>
      <c r="H440" s="159">
        <v>22</v>
      </c>
      <c r="I440" s="146">
        <v>7</v>
      </c>
      <c r="J440" s="160">
        <v>2021</v>
      </c>
      <c r="K440" s="160" t="s">
        <v>52</v>
      </c>
      <c r="L440" s="160" t="s">
        <v>38</v>
      </c>
      <c r="M440" s="160" t="s">
        <v>38</v>
      </c>
      <c r="N440" s="160" t="s">
        <v>38</v>
      </c>
      <c r="O440" s="160" t="s">
        <v>39</v>
      </c>
      <c r="P440" s="161" t="s">
        <v>38</v>
      </c>
      <c r="Q440" s="160" t="s">
        <v>38</v>
      </c>
      <c r="R440" s="160" t="s">
        <v>38</v>
      </c>
      <c r="S440" s="160" t="s">
        <v>40</v>
      </c>
      <c r="T440" s="146">
        <v>6</v>
      </c>
      <c r="U440" s="146">
        <v>8</v>
      </c>
      <c r="V440" s="160">
        <v>2021</v>
      </c>
      <c r="W440" s="147" t="s">
        <v>859</v>
      </c>
      <c r="X440" s="147" t="s">
        <v>177</v>
      </c>
      <c r="Y440" s="170" t="s">
        <v>859</v>
      </c>
      <c r="Z440" s="147" t="s">
        <v>177</v>
      </c>
      <c r="AA440" s="156" t="s">
        <v>40</v>
      </c>
      <c r="AB440" s="23"/>
      <c r="AC440" s="23"/>
      <c r="AD440" s="23"/>
      <c r="AE440" s="23"/>
    </row>
    <row r="441" spans="2:31" ht="15.6" hidden="1" customHeight="1">
      <c r="B441" s="27" t="e">
        <f>IF(#REF!=#REF!,B440,B440+1)</f>
        <v>#REF!</v>
      </c>
      <c r="C441" s="159" t="s">
        <v>33</v>
      </c>
      <c r="D441" s="146" t="s">
        <v>34</v>
      </c>
      <c r="E441" s="146" t="s">
        <v>860</v>
      </c>
      <c r="F441" s="146" t="s">
        <v>36</v>
      </c>
      <c r="G441" s="146"/>
      <c r="H441" s="159">
        <v>22</v>
      </c>
      <c r="I441" s="146">
        <v>7</v>
      </c>
      <c r="J441" s="160">
        <v>2021</v>
      </c>
      <c r="K441" s="160" t="s">
        <v>44</v>
      </c>
      <c r="L441" s="160" t="s">
        <v>38</v>
      </c>
      <c r="M441" s="160" t="s">
        <v>45</v>
      </c>
      <c r="N441" s="160" t="s">
        <v>38</v>
      </c>
      <c r="O441" s="160" t="s">
        <v>39</v>
      </c>
      <c r="P441" s="161" t="s">
        <v>38</v>
      </c>
      <c r="Q441" s="160" t="s">
        <v>45</v>
      </c>
      <c r="R441" s="160" t="s">
        <v>38</v>
      </c>
      <c r="S441" s="160" t="s">
        <v>40</v>
      </c>
      <c r="T441" s="146">
        <v>31</v>
      </c>
      <c r="U441" s="146">
        <v>7</v>
      </c>
      <c r="V441" s="160">
        <v>2021</v>
      </c>
      <c r="W441" s="147" t="s">
        <v>861</v>
      </c>
      <c r="X441" s="147" t="s">
        <v>192</v>
      </c>
      <c r="Y441" s="170" t="s">
        <v>861</v>
      </c>
      <c r="Z441" s="147" t="s">
        <v>192</v>
      </c>
      <c r="AA441" s="156" t="s">
        <v>40</v>
      </c>
      <c r="AB441" s="23"/>
      <c r="AC441" s="23"/>
      <c r="AD441" s="23"/>
      <c r="AE441" s="23"/>
    </row>
    <row r="442" spans="2:31" ht="15.6" hidden="1" customHeight="1">
      <c r="B442" s="27" t="e">
        <f>IF(#REF!=#REF!,B440,B440+1)</f>
        <v>#REF!</v>
      </c>
      <c r="C442" s="159" t="s">
        <v>33</v>
      </c>
      <c r="D442" s="146" t="s">
        <v>34</v>
      </c>
      <c r="E442" s="146" t="s">
        <v>862</v>
      </c>
      <c r="F442" s="146" t="s">
        <v>36</v>
      </c>
      <c r="G442" s="146"/>
      <c r="H442" s="159">
        <v>23</v>
      </c>
      <c r="I442" s="146">
        <v>7</v>
      </c>
      <c r="J442" s="160">
        <v>2021</v>
      </c>
      <c r="K442" s="160" t="s">
        <v>52</v>
      </c>
      <c r="L442" s="160" t="s">
        <v>38</v>
      </c>
      <c r="M442" s="160" t="s">
        <v>38</v>
      </c>
      <c r="N442" s="160" t="s">
        <v>38</v>
      </c>
      <c r="O442" s="160" t="s">
        <v>39</v>
      </c>
      <c r="P442" s="161" t="s">
        <v>38</v>
      </c>
      <c r="Q442" s="160" t="s">
        <v>38</v>
      </c>
      <c r="R442" s="160" t="s">
        <v>38</v>
      </c>
      <c r="S442" s="160" t="s">
        <v>40</v>
      </c>
      <c r="T442" s="146">
        <v>30</v>
      </c>
      <c r="U442" s="146">
        <v>7</v>
      </c>
      <c r="V442" s="160">
        <v>2021</v>
      </c>
      <c r="W442" s="147" t="s">
        <v>863</v>
      </c>
      <c r="X442" s="147" t="s">
        <v>192</v>
      </c>
      <c r="Y442" s="170" t="s">
        <v>863</v>
      </c>
      <c r="Z442" s="147" t="s">
        <v>192</v>
      </c>
      <c r="AA442" s="156" t="s">
        <v>40</v>
      </c>
      <c r="AB442" s="23"/>
      <c r="AC442" s="23"/>
      <c r="AD442" s="23"/>
      <c r="AE442" s="23"/>
    </row>
    <row r="443" spans="2:31" ht="15.6" hidden="1" customHeight="1">
      <c r="C443" s="159" t="s">
        <v>33</v>
      </c>
      <c r="D443" s="146" t="s">
        <v>34</v>
      </c>
      <c r="E443" s="146" t="s">
        <v>864</v>
      </c>
      <c r="F443" s="146" t="s">
        <v>36</v>
      </c>
      <c r="G443" s="146"/>
      <c r="H443" s="159">
        <v>23</v>
      </c>
      <c r="I443" s="146">
        <v>7</v>
      </c>
      <c r="J443" s="160">
        <v>2021</v>
      </c>
      <c r="K443" s="160" t="s">
        <v>52</v>
      </c>
      <c r="L443" s="160" t="s">
        <v>38</v>
      </c>
      <c r="M443" s="160" t="s">
        <v>38</v>
      </c>
      <c r="N443" s="160" t="s">
        <v>38</v>
      </c>
      <c r="O443" s="160" t="s">
        <v>39</v>
      </c>
      <c r="P443" s="161" t="s">
        <v>38</v>
      </c>
      <c r="Q443" s="160" t="s">
        <v>38</v>
      </c>
      <c r="R443" s="160" t="s">
        <v>38</v>
      </c>
      <c r="S443" s="160" t="s">
        <v>40</v>
      </c>
      <c r="T443" s="146">
        <v>7</v>
      </c>
      <c r="U443" s="146">
        <v>8</v>
      </c>
      <c r="V443" s="160">
        <v>2021</v>
      </c>
      <c r="W443" s="147" t="s">
        <v>865</v>
      </c>
      <c r="X443" s="147" t="s">
        <v>126</v>
      </c>
      <c r="Y443" s="170" t="s">
        <v>865</v>
      </c>
      <c r="Z443" s="147" t="s">
        <v>126</v>
      </c>
      <c r="AA443" s="156" t="s">
        <v>40</v>
      </c>
      <c r="AB443" s="23"/>
      <c r="AC443" s="23"/>
      <c r="AD443" s="23"/>
      <c r="AE443" s="23"/>
    </row>
    <row r="444" spans="2:31" ht="15.6" hidden="1" customHeight="1">
      <c r="B444" s="27" t="e">
        <f>IF(#REF!=#REF!,B443,B443+1)</f>
        <v>#REF!</v>
      </c>
      <c r="C444" s="159" t="s">
        <v>33</v>
      </c>
      <c r="D444" s="146" t="s">
        <v>48</v>
      </c>
      <c r="E444" s="146" t="s">
        <v>866</v>
      </c>
      <c r="F444" s="146" t="s">
        <v>36</v>
      </c>
      <c r="G444" s="146"/>
      <c r="H444" s="159">
        <v>23</v>
      </c>
      <c r="I444" s="146">
        <v>7</v>
      </c>
      <c r="J444" s="160">
        <v>2021</v>
      </c>
      <c r="K444" s="160" t="s">
        <v>52</v>
      </c>
      <c r="L444" s="160" t="s">
        <v>38</v>
      </c>
      <c r="M444" s="160" t="s">
        <v>38</v>
      </c>
      <c r="N444" s="160" t="s">
        <v>38</v>
      </c>
      <c r="O444" s="160" t="s">
        <v>39</v>
      </c>
      <c r="P444" s="161" t="s">
        <v>38</v>
      </c>
      <c r="Q444" s="160" t="s">
        <v>45</v>
      </c>
      <c r="R444" s="160" t="s">
        <v>45</v>
      </c>
      <c r="S444" s="160" t="s">
        <v>40</v>
      </c>
      <c r="T444" s="146">
        <v>4</v>
      </c>
      <c r="U444" s="146">
        <v>8</v>
      </c>
      <c r="V444" s="160">
        <v>2021</v>
      </c>
      <c r="W444" s="147" t="s">
        <v>867</v>
      </c>
      <c r="X444" s="147" t="s">
        <v>136</v>
      </c>
      <c r="Y444" s="170" t="s">
        <v>867</v>
      </c>
      <c r="Z444" s="147" t="s">
        <v>136</v>
      </c>
      <c r="AA444" s="156" t="s">
        <v>40</v>
      </c>
      <c r="AB444" s="23"/>
      <c r="AC444" s="23"/>
      <c r="AD444" s="23"/>
      <c r="AE444" s="23"/>
    </row>
    <row r="445" spans="2:31" ht="15.6" hidden="1" customHeight="1">
      <c r="B445" s="27" t="e">
        <f>IF(#REF!=#REF!,B444,B444+1)</f>
        <v>#REF!</v>
      </c>
      <c r="C445" s="159" t="s">
        <v>33</v>
      </c>
      <c r="D445" s="146" t="s">
        <v>48</v>
      </c>
      <c r="E445" s="146" t="s">
        <v>868</v>
      </c>
      <c r="F445" s="146" t="s">
        <v>36</v>
      </c>
      <c r="G445" s="146"/>
      <c r="H445" s="159">
        <v>26</v>
      </c>
      <c r="I445" s="146">
        <v>7</v>
      </c>
      <c r="J445" s="160">
        <v>2021</v>
      </c>
      <c r="K445" s="160" t="s">
        <v>52</v>
      </c>
      <c r="L445" s="160" t="s">
        <v>38</v>
      </c>
      <c r="M445" s="160" t="s">
        <v>38</v>
      </c>
      <c r="N445" s="160" t="s">
        <v>38</v>
      </c>
      <c r="O445" s="160" t="s">
        <v>39</v>
      </c>
      <c r="P445" s="161" t="s">
        <v>38</v>
      </c>
      <c r="Q445" s="160" t="s">
        <v>38</v>
      </c>
      <c r="R445" s="160" t="s">
        <v>38</v>
      </c>
      <c r="S445" s="160" t="s">
        <v>40</v>
      </c>
      <c r="T445" s="146">
        <v>29</v>
      </c>
      <c r="U445" s="146">
        <v>7</v>
      </c>
      <c r="V445" s="160">
        <v>2021</v>
      </c>
      <c r="W445" s="147" t="s">
        <v>869</v>
      </c>
      <c r="X445" s="147" t="s">
        <v>153</v>
      </c>
      <c r="Y445" s="170" t="s">
        <v>869</v>
      </c>
      <c r="Z445" s="147" t="s">
        <v>153</v>
      </c>
      <c r="AA445" s="156" t="s">
        <v>40</v>
      </c>
      <c r="AB445" s="23"/>
      <c r="AC445" s="23"/>
      <c r="AD445" s="23"/>
      <c r="AE445" s="23"/>
    </row>
    <row r="446" spans="2:31" ht="15.6" hidden="1" customHeight="1">
      <c r="B446" s="27" t="e">
        <f>IF(#REF!=#REF!,B445,B445+1)</f>
        <v>#REF!</v>
      </c>
      <c r="C446" s="159" t="s">
        <v>33</v>
      </c>
      <c r="D446" s="146" t="s">
        <v>34</v>
      </c>
      <c r="E446" s="146" t="s">
        <v>870</v>
      </c>
      <c r="F446" s="146" t="s">
        <v>36</v>
      </c>
      <c r="G446" s="146"/>
      <c r="H446" s="159">
        <v>26</v>
      </c>
      <c r="I446" s="146">
        <v>7</v>
      </c>
      <c r="J446" s="160">
        <v>2021</v>
      </c>
      <c r="K446" s="160" t="s">
        <v>44</v>
      </c>
      <c r="L446" s="160" t="s">
        <v>45</v>
      </c>
      <c r="M446" s="160" t="s">
        <v>38</v>
      </c>
      <c r="N446" s="160" t="s">
        <v>38</v>
      </c>
      <c r="O446" s="160" t="s">
        <v>39</v>
      </c>
      <c r="P446" s="161" t="s">
        <v>38</v>
      </c>
      <c r="Q446" s="160" t="s">
        <v>45</v>
      </c>
      <c r="R446" s="160" t="s">
        <v>45</v>
      </c>
      <c r="S446" s="160" t="s">
        <v>40</v>
      </c>
      <c r="T446" s="146">
        <v>8</v>
      </c>
      <c r="U446" s="146">
        <v>8</v>
      </c>
      <c r="V446" s="160">
        <v>2021</v>
      </c>
      <c r="W446" s="147" t="s">
        <v>871</v>
      </c>
      <c r="X446" s="147" t="s">
        <v>192</v>
      </c>
      <c r="Y446" s="170" t="s">
        <v>871</v>
      </c>
      <c r="Z446" s="147" t="s">
        <v>192</v>
      </c>
      <c r="AA446" s="156" t="s">
        <v>40</v>
      </c>
      <c r="AB446" s="23"/>
      <c r="AC446" s="23"/>
      <c r="AD446" s="23"/>
      <c r="AE446" s="23"/>
    </row>
    <row r="447" spans="2:31" ht="15.6" hidden="1" customHeight="1">
      <c r="B447" s="27" t="e">
        <f>IF(#REF!=#REF!,B446,B446+1)</f>
        <v>#REF!</v>
      </c>
      <c r="C447" s="159" t="s">
        <v>33</v>
      </c>
      <c r="D447" s="146" t="s">
        <v>34</v>
      </c>
      <c r="E447" s="146" t="s">
        <v>872</v>
      </c>
      <c r="F447" s="146" t="s">
        <v>36</v>
      </c>
      <c r="G447" s="146"/>
      <c r="H447" s="159">
        <v>27</v>
      </c>
      <c r="I447" s="146">
        <v>7</v>
      </c>
      <c r="J447" s="160">
        <v>2021</v>
      </c>
      <c r="K447" s="160" t="s">
        <v>52</v>
      </c>
      <c r="L447" s="160" t="s">
        <v>38</v>
      </c>
      <c r="M447" s="160" t="s">
        <v>38</v>
      </c>
      <c r="N447" s="160" t="s">
        <v>38</v>
      </c>
      <c r="O447" s="160" t="s">
        <v>39</v>
      </c>
      <c r="P447" s="161" t="s">
        <v>38</v>
      </c>
      <c r="Q447" s="160" t="s">
        <v>38</v>
      </c>
      <c r="R447" s="160" t="s">
        <v>38</v>
      </c>
      <c r="S447" s="160" t="s">
        <v>40</v>
      </c>
      <c r="T447" s="146">
        <v>2</v>
      </c>
      <c r="U447" s="146">
        <v>8</v>
      </c>
      <c r="V447" s="160">
        <v>2021</v>
      </c>
      <c r="W447" s="147" t="s">
        <v>873</v>
      </c>
      <c r="X447" s="147" t="s">
        <v>126</v>
      </c>
      <c r="Y447" s="170" t="s">
        <v>873</v>
      </c>
      <c r="Z447" s="147" t="s">
        <v>126</v>
      </c>
      <c r="AA447" s="156" t="s">
        <v>40</v>
      </c>
      <c r="AB447" s="23"/>
      <c r="AC447" s="23"/>
      <c r="AD447" s="23"/>
      <c r="AE447" s="23"/>
    </row>
    <row r="448" spans="2:31" ht="15.6" hidden="1" customHeight="1">
      <c r="B448" s="27" t="e">
        <f>IF(#REF!=#REF!,B447,B447+1)</f>
        <v>#REF!</v>
      </c>
      <c r="C448" s="159" t="s">
        <v>33</v>
      </c>
      <c r="D448" s="146" t="s">
        <v>48</v>
      </c>
      <c r="E448" s="146" t="s">
        <v>874</v>
      </c>
      <c r="F448" s="146" t="s">
        <v>36</v>
      </c>
      <c r="G448" s="146"/>
      <c r="H448" s="159">
        <v>27</v>
      </c>
      <c r="I448" s="146">
        <v>7</v>
      </c>
      <c r="J448" s="160">
        <v>2021</v>
      </c>
      <c r="K448" s="160" t="s">
        <v>52</v>
      </c>
      <c r="L448" s="160" t="s">
        <v>38</v>
      </c>
      <c r="M448" s="160" t="s">
        <v>38</v>
      </c>
      <c r="N448" s="160" t="s">
        <v>38</v>
      </c>
      <c r="O448" s="160" t="s">
        <v>39</v>
      </c>
      <c r="P448" s="161" t="s">
        <v>38</v>
      </c>
      <c r="Q448" s="160" t="s">
        <v>38</v>
      </c>
      <c r="R448" s="160" t="s">
        <v>38</v>
      </c>
      <c r="S448" s="160" t="s">
        <v>40</v>
      </c>
      <c r="T448" s="146">
        <v>5</v>
      </c>
      <c r="U448" s="146">
        <v>8</v>
      </c>
      <c r="V448" s="160">
        <v>2021</v>
      </c>
      <c r="W448" s="147" t="s">
        <v>875</v>
      </c>
      <c r="X448" s="147" t="s">
        <v>148</v>
      </c>
      <c r="Y448" s="170" t="s">
        <v>875</v>
      </c>
      <c r="Z448" s="147" t="s">
        <v>148</v>
      </c>
      <c r="AA448" s="156" t="s">
        <v>40</v>
      </c>
      <c r="AB448" s="23"/>
      <c r="AC448" s="23"/>
      <c r="AD448" s="23"/>
      <c r="AE448" s="23"/>
    </row>
    <row r="449" spans="2:31" ht="15.6" hidden="1" customHeight="1">
      <c r="B449" s="27" t="e">
        <f>IF(#REF!=#REF!,B448,B448+1)</f>
        <v>#REF!</v>
      </c>
      <c r="C449" s="159" t="s">
        <v>33</v>
      </c>
      <c r="D449" s="146" t="s">
        <v>34</v>
      </c>
      <c r="E449" s="146" t="s">
        <v>876</v>
      </c>
      <c r="F449" s="146" t="s">
        <v>36</v>
      </c>
      <c r="G449" s="146"/>
      <c r="H449" s="159">
        <v>27</v>
      </c>
      <c r="I449" s="146">
        <v>7</v>
      </c>
      <c r="J449" s="160">
        <v>2021</v>
      </c>
      <c r="K449" s="160" t="s">
        <v>44</v>
      </c>
      <c r="L449" s="160" t="s">
        <v>45</v>
      </c>
      <c r="M449" s="160" t="s">
        <v>38</v>
      </c>
      <c r="N449" s="160" t="s">
        <v>38</v>
      </c>
      <c r="O449" s="160" t="s">
        <v>39</v>
      </c>
      <c r="P449" s="161" t="s">
        <v>38</v>
      </c>
      <c r="Q449" s="160" t="s">
        <v>45</v>
      </c>
      <c r="R449" s="160" t="s">
        <v>45</v>
      </c>
      <c r="S449" s="160" t="s">
        <v>40</v>
      </c>
      <c r="T449" s="146">
        <v>9</v>
      </c>
      <c r="U449" s="146">
        <v>8</v>
      </c>
      <c r="V449" s="160">
        <v>2021</v>
      </c>
      <c r="W449" s="147" t="s">
        <v>877</v>
      </c>
      <c r="X449" s="147" t="s">
        <v>126</v>
      </c>
      <c r="Y449" s="170" t="s">
        <v>877</v>
      </c>
      <c r="Z449" s="147" t="s">
        <v>126</v>
      </c>
      <c r="AA449" s="156" t="s">
        <v>40</v>
      </c>
      <c r="AB449" s="23"/>
      <c r="AC449" s="23"/>
      <c r="AD449" s="23"/>
      <c r="AE449" s="23"/>
    </row>
    <row r="450" spans="2:31" ht="15.6" hidden="1" customHeight="1">
      <c r="B450" s="27" t="e">
        <f>IF(#REF!=#REF!,B449,B449+1)</f>
        <v>#REF!</v>
      </c>
      <c r="C450" s="159" t="s">
        <v>33</v>
      </c>
      <c r="D450" s="146" t="s">
        <v>48</v>
      </c>
      <c r="E450" s="146" t="s">
        <v>878</v>
      </c>
      <c r="F450" s="146" t="s">
        <v>36</v>
      </c>
      <c r="G450" s="146"/>
      <c r="H450" s="159">
        <v>28</v>
      </c>
      <c r="I450" s="146">
        <v>7</v>
      </c>
      <c r="J450" s="160">
        <v>2021</v>
      </c>
      <c r="K450" s="160" t="s">
        <v>44</v>
      </c>
      <c r="L450" s="160" t="s">
        <v>38</v>
      </c>
      <c r="M450" s="160" t="s">
        <v>45</v>
      </c>
      <c r="N450" s="160" t="s">
        <v>38</v>
      </c>
      <c r="O450" s="160" t="s">
        <v>39</v>
      </c>
      <c r="P450" s="161" t="s">
        <v>38</v>
      </c>
      <c r="Q450" s="160" t="s">
        <v>45</v>
      </c>
      <c r="R450" s="160" t="s">
        <v>45</v>
      </c>
      <c r="S450" s="160" t="s">
        <v>40</v>
      </c>
      <c r="T450" s="146">
        <v>11</v>
      </c>
      <c r="U450" s="146">
        <v>8</v>
      </c>
      <c r="V450" s="160">
        <v>2021</v>
      </c>
      <c r="W450" s="147" t="s">
        <v>879</v>
      </c>
      <c r="X450" s="147" t="s">
        <v>177</v>
      </c>
      <c r="Y450" s="170" t="s">
        <v>879</v>
      </c>
      <c r="Z450" s="147" t="s">
        <v>177</v>
      </c>
      <c r="AA450" s="156" t="s">
        <v>40</v>
      </c>
      <c r="AB450" s="23"/>
      <c r="AC450" s="23"/>
      <c r="AD450" s="23"/>
      <c r="AE450" s="23"/>
    </row>
    <row r="451" spans="2:31" ht="15.6" hidden="1" customHeight="1">
      <c r="B451" s="27" t="e">
        <f>IF(#REF!=#REF!,B450,B450+1)</f>
        <v>#REF!</v>
      </c>
      <c r="C451" s="159" t="s">
        <v>33</v>
      </c>
      <c r="D451" s="146" t="s">
        <v>48</v>
      </c>
      <c r="E451" s="146" t="s">
        <v>880</v>
      </c>
      <c r="F451" s="146" t="s">
        <v>157</v>
      </c>
      <c r="G451" s="146"/>
      <c r="H451" s="159">
        <v>26</v>
      </c>
      <c r="I451" s="146">
        <v>7</v>
      </c>
      <c r="J451" s="160">
        <v>2021</v>
      </c>
      <c r="K451" s="160" t="s">
        <v>44</v>
      </c>
      <c r="L451" s="160" t="s">
        <v>38</v>
      </c>
      <c r="M451" s="160" t="s">
        <v>38</v>
      </c>
      <c r="N451" s="160" t="s">
        <v>833</v>
      </c>
      <c r="O451" s="160" t="s">
        <v>39</v>
      </c>
      <c r="P451" s="161" t="s">
        <v>38</v>
      </c>
      <c r="Q451" s="160" t="s">
        <v>45</v>
      </c>
      <c r="R451" s="160" t="s">
        <v>45</v>
      </c>
      <c r="S451" s="160" t="s">
        <v>40</v>
      </c>
      <c r="T451" s="146">
        <v>5</v>
      </c>
      <c r="U451" s="146">
        <v>8</v>
      </c>
      <c r="V451" s="160">
        <v>2021</v>
      </c>
      <c r="W451" s="147" t="s">
        <v>881</v>
      </c>
      <c r="X451" s="147" t="s">
        <v>244</v>
      </c>
      <c r="Y451" s="170" t="s">
        <v>882</v>
      </c>
      <c r="Z451" s="147" t="s">
        <v>244</v>
      </c>
      <c r="AA451" s="156" t="s">
        <v>40</v>
      </c>
      <c r="AB451" s="23"/>
      <c r="AC451" s="23"/>
      <c r="AD451" s="23"/>
      <c r="AE451" s="23"/>
    </row>
    <row r="452" spans="2:31" ht="15.6" hidden="1" customHeight="1">
      <c r="B452" s="27" t="e">
        <f>IF(#REF!=#REF!,B451,B451+1)</f>
        <v>#REF!</v>
      </c>
      <c r="C452" s="159" t="s">
        <v>33</v>
      </c>
      <c r="D452" s="146" t="s">
        <v>34</v>
      </c>
      <c r="E452" s="146" t="s">
        <v>883</v>
      </c>
      <c r="F452" s="146" t="s">
        <v>157</v>
      </c>
      <c r="G452" s="146"/>
      <c r="H452" s="159">
        <v>28</v>
      </c>
      <c r="I452" s="146">
        <v>7</v>
      </c>
      <c r="J452" s="160">
        <v>2021</v>
      </c>
      <c r="K452" s="160" t="s">
        <v>44</v>
      </c>
      <c r="L452" s="160" t="s">
        <v>38</v>
      </c>
      <c r="M452" s="160" t="s">
        <v>38</v>
      </c>
      <c r="N452" s="160" t="s">
        <v>38</v>
      </c>
      <c r="O452" s="160" t="s">
        <v>39</v>
      </c>
      <c r="P452" s="161" t="s">
        <v>38</v>
      </c>
      <c r="Q452" s="160" t="s">
        <v>45</v>
      </c>
      <c r="R452" s="160" t="s">
        <v>45</v>
      </c>
      <c r="S452" s="160">
        <v>4</v>
      </c>
      <c r="T452" s="146">
        <v>10</v>
      </c>
      <c r="U452" s="146">
        <v>8</v>
      </c>
      <c r="V452" s="160">
        <v>2021</v>
      </c>
      <c r="W452" s="147" t="s">
        <v>884</v>
      </c>
      <c r="X452" s="147" t="s">
        <v>159</v>
      </c>
      <c r="Y452" s="170" t="s">
        <v>884</v>
      </c>
      <c r="Z452" s="147" t="s">
        <v>159</v>
      </c>
      <c r="AA452" s="156" t="s">
        <v>40</v>
      </c>
      <c r="AB452" s="23"/>
      <c r="AC452" s="23"/>
      <c r="AD452" s="23"/>
      <c r="AE452" s="23"/>
    </row>
    <row r="453" spans="2:31" ht="15.6" hidden="1" customHeight="1">
      <c r="B453" s="27" t="e">
        <f>IF(#REF!=#REF!,B452,B452+1)</f>
        <v>#REF!</v>
      </c>
      <c r="C453" s="159" t="s">
        <v>33</v>
      </c>
      <c r="D453" s="146" t="s">
        <v>34</v>
      </c>
      <c r="E453" s="146" t="s">
        <v>885</v>
      </c>
      <c r="F453" s="146" t="s">
        <v>157</v>
      </c>
      <c r="G453" s="146"/>
      <c r="H453" s="159">
        <v>28</v>
      </c>
      <c r="I453" s="146">
        <v>7</v>
      </c>
      <c r="J453" s="160">
        <v>2021</v>
      </c>
      <c r="K453" s="160" t="s">
        <v>128</v>
      </c>
      <c r="L453" s="160" t="s">
        <v>38</v>
      </c>
      <c r="M453" s="160" t="s">
        <v>38</v>
      </c>
      <c r="N453" s="160" t="s">
        <v>38</v>
      </c>
      <c r="O453" s="160" t="s">
        <v>39</v>
      </c>
      <c r="P453" s="161" t="s">
        <v>38</v>
      </c>
      <c r="Q453" s="160" t="s">
        <v>38</v>
      </c>
      <c r="R453" s="160" t="s">
        <v>38</v>
      </c>
      <c r="S453" s="160" t="s">
        <v>40</v>
      </c>
      <c r="T453" s="146">
        <v>10</v>
      </c>
      <c r="U453" s="146">
        <v>8</v>
      </c>
      <c r="V453" s="160">
        <v>2021</v>
      </c>
      <c r="W453" s="147" t="s">
        <v>886</v>
      </c>
      <c r="X453" s="147" t="s">
        <v>159</v>
      </c>
      <c r="Y453" s="170" t="s">
        <v>886</v>
      </c>
      <c r="Z453" s="147" t="s">
        <v>159</v>
      </c>
      <c r="AA453" s="156" t="s">
        <v>40</v>
      </c>
      <c r="AB453" s="23"/>
      <c r="AC453" s="23"/>
      <c r="AD453" s="23"/>
      <c r="AE453" s="23"/>
    </row>
    <row r="454" spans="2:31" ht="15.6" hidden="1" customHeight="1">
      <c r="B454" s="27" t="e">
        <f>IF(#REF!=#REF!,B453,B453+1)</f>
        <v>#REF!</v>
      </c>
      <c r="C454" s="159" t="s">
        <v>33</v>
      </c>
      <c r="D454" s="146" t="s">
        <v>34</v>
      </c>
      <c r="E454" s="146" t="s">
        <v>887</v>
      </c>
      <c r="F454" s="146" t="s">
        <v>157</v>
      </c>
      <c r="G454" s="146"/>
      <c r="H454" s="159">
        <v>28</v>
      </c>
      <c r="I454" s="146">
        <v>7</v>
      </c>
      <c r="J454" s="160">
        <v>2021</v>
      </c>
      <c r="K454" s="160" t="s">
        <v>128</v>
      </c>
      <c r="L454" s="160" t="s">
        <v>38</v>
      </c>
      <c r="M454" s="160" t="s">
        <v>38</v>
      </c>
      <c r="N454" s="160" t="s">
        <v>38</v>
      </c>
      <c r="O454" s="160" t="s">
        <v>39</v>
      </c>
      <c r="P454" s="161" t="s">
        <v>38</v>
      </c>
      <c r="Q454" s="160" t="s">
        <v>38</v>
      </c>
      <c r="R454" s="160" t="s">
        <v>38</v>
      </c>
      <c r="S454" s="160" t="s">
        <v>40</v>
      </c>
      <c r="T454" s="146">
        <v>10</v>
      </c>
      <c r="U454" s="146">
        <v>8</v>
      </c>
      <c r="V454" s="160">
        <v>2021</v>
      </c>
      <c r="W454" s="147" t="s">
        <v>888</v>
      </c>
      <c r="X454" s="147" t="s">
        <v>159</v>
      </c>
      <c r="Y454" s="170" t="s">
        <v>888</v>
      </c>
      <c r="Z454" s="147" t="s">
        <v>159</v>
      </c>
      <c r="AA454" s="156" t="s">
        <v>40</v>
      </c>
      <c r="AB454" s="23"/>
      <c r="AC454" s="23"/>
      <c r="AD454" s="23"/>
      <c r="AE454" s="23"/>
    </row>
    <row r="455" spans="2:31" ht="15.6" hidden="1" customHeight="1">
      <c r="B455" s="27" t="e">
        <f>IF(#REF!=#REF!,B454,B454+1)</f>
        <v>#REF!</v>
      </c>
      <c r="C455" s="159" t="s">
        <v>33</v>
      </c>
      <c r="D455" s="146" t="s">
        <v>34</v>
      </c>
      <c r="E455" s="146" t="s">
        <v>889</v>
      </c>
      <c r="F455" s="146" t="s">
        <v>157</v>
      </c>
      <c r="G455" s="146"/>
      <c r="H455" s="159">
        <v>28</v>
      </c>
      <c r="I455" s="146">
        <v>7</v>
      </c>
      <c r="J455" s="160">
        <v>2021</v>
      </c>
      <c r="K455" s="160" t="s">
        <v>128</v>
      </c>
      <c r="L455" s="160" t="s">
        <v>38</v>
      </c>
      <c r="M455" s="160" t="s">
        <v>38</v>
      </c>
      <c r="N455" s="160" t="s">
        <v>38</v>
      </c>
      <c r="O455" s="160" t="s">
        <v>39</v>
      </c>
      <c r="P455" s="161" t="s">
        <v>38</v>
      </c>
      <c r="Q455" s="160" t="s">
        <v>38</v>
      </c>
      <c r="R455" s="160" t="s">
        <v>38</v>
      </c>
      <c r="S455" s="160" t="s">
        <v>40</v>
      </c>
      <c r="T455" s="146">
        <v>10</v>
      </c>
      <c r="U455" s="146">
        <v>8</v>
      </c>
      <c r="V455" s="160">
        <v>2021</v>
      </c>
      <c r="W455" s="147" t="s">
        <v>886</v>
      </c>
      <c r="X455" s="147" t="s">
        <v>159</v>
      </c>
      <c r="Y455" s="170" t="s">
        <v>886</v>
      </c>
      <c r="Z455" s="147" t="s">
        <v>159</v>
      </c>
      <c r="AA455" s="156" t="s">
        <v>40</v>
      </c>
      <c r="AB455" s="23"/>
      <c r="AC455" s="23"/>
      <c r="AD455" s="23"/>
      <c r="AE455" s="23"/>
    </row>
    <row r="456" spans="2:31" ht="15.6" hidden="1" customHeight="1">
      <c r="B456" s="27" t="e">
        <f>IF(#REF!=#REF!,B455,B455+1)</f>
        <v>#REF!</v>
      </c>
      <c r="C456" s="159" t="s">
        <v>33</v>
      </c>
      <c r="D456" s="146" t="s">
        <v>34</v>
      </c>
      <c r="E456" s="146" t="s">
        <v>890</v>
      </c>
      <c r="F456" s="146" t="s">
        <v>157</v>
      </c>
      <c r="G456" s="146"/>
      <c r="H456" s="159">
        <v>28</v>
      </c>
      <c r="I456" s="146">
        <v>7</v>
      </c>
      <c r="J456" s="160">
        <v>2021</v>
      </c>
      <c r="K456" s="160" t="s">
        <v>128</v>
      </c>
      <c r="L456" s="160" t="s">
        <v>38</v>
      </c>
      <c r="M456" s="160" t="s">
        <v>38</v>
      </c>
      <c r="N456" s="160" t="s">
        <v>38</v>
      </c>
      <c r="O456" s="160" t="s">
        <v>39</v>
      </c>
      <c r="P456" s="161" t="s">
        <v>38</v>
      </c>
      <c r="Q456" s="160" t="s">
        <v>38</v>
      </c>
      <c r="R456" s="160" t="s">
        <v>38</v>
      </c>
      <c r="S456" s="160" t="s">
        <v>40</v>
      </c>
      <c r="T456" s="146">
        <v>10</v>
      </c>
      <c r="U456" s="146">
        <v>8</v>
      </c>
      <c r="V456" s="160">
        <v>2021</v>
      </c>
      <c r="W456" s="147" t="s">
        <v>886</v>
      </c>
      <c r="X456" s="147" t="s">
        <v>159</v>
      </c>
      <c r="Y456" s="170" t="s">
        <v>886</v>
      </c>
      <c r="Z456" s="147" t="s">
        <v>159</v>
      </c>
      <c r="AA456" s="156" t="s">
        <v>40</v>
      </c>
      <c r="AB456" s="23"/>
      <c r="AC456" s="23"/>
      <c r="AD456" s="23"/>
      <c r="AE456" s="23"/>
    </row>
    <row r="457" spans="2:31" ht="15.6" hidden="1" customHeight="1">
      <c r="B457" s="27" t="e">
        <f>IF(#REF!=#REF!,B456,B456+1)</f>
        <v>#REF!</v>
      </c>
      <c r="C457" s="159" t="s">
        <v>33</v>
      </c>
      <c r="D457" s="146" t="s">
        <v>34</v>
      </c>
      <c r="E457" s="146" t="s">
        <v>891</v>
      </c>
      <c r="F457" s="146" t="s">
        <v>36</v>
      </c>
      <c r="G457" s="146"/>
      <c r="H457" s="159">
        <v>29</v>
      </c>
      <c r="I457" s="146">
        <v>7</v>
      </c>
      <c r="J457" s="160">
        <v>2021</v>
      </c>
      <c r="K457" s="160" t="s">
        <v>44</v>
      </c>
      <c r="L457" s="160" t="s">
        <v>38</v>
      </c>
      <c r="M457" s="160" t="s">
        <v>38</v>
      </c>
      <c r="N457" s="160" t="s">
        <v>833</v>
      </c>
      <c r="O457" s="160" t="s">
        <v>39</v>
      </c>
      <c r="P457" s="161" t="s">
        <v>38</v>
      </c>
      <c r="Q457" s="160" t="s">
        <v>45</v>
      </c>
      <c r="R457" s="160" t="s">
        <v>45</v>
      </c>
      <c r="S457" s="160">
        <v>1</v>
      </c>
      <c r="T457" s="146">
        <v>9</v>
      </c>
      <c r="U457" s="146">
        <v>8</v>
      </c>
      <c r="V457" s="160">
        <v>2021</v>
      </c>
      <c r="W457" s="147" t="s">
        <v>892</v>
      </c>
      <c r="X457" s="147" t="s">
        <v>126</v>
      </c>
      <c r="Y457" s="170" t="s">
        <v>892</v>
      </c>
      <c r="Z457" s="147" t="s">
        <v>126</v>
      </c>
      <c r="AA457" s="156" t="s">
        <v>40</v>
      </c>
      <c r="AB457" s="23"/>
      <c r="AC457" s="23"/>
      <c r="AD457" s="23"/>
      <c r="AE457" s="23"/>
    </row>
    <row r="458" spans="2:31" ht="15.6" hidden="1" customHeight="1">
      <c r="B458" s="27" t="e">
        <f>IF(#REF!=#REF!,B457,B457+1)</f>
        <v>#REF!</v>
      </c>
      <c r="C458" s="159" t="s">
        <v>33</v>
      </c>
      <c r="D458" s="146" t="s">
        <v>34</v>
      </c>
      <c r="E458" s="146" t="s">
        <v>893</v>
      </c>
      <c r="F458" s="146" t="s">
        <v>36</v>
      </c>
      <c r="G458" s="146"/>
      <c r="H458" s="159">
        <v>29</v>
      </c>
      <c r="I458" s="146">
        <v>7</v>
      </c>
      <c r="J458" s="160">
        <v>2021</v>
      </c>
      <c r="K458" s="160" t="s">
        <v>128</v>
      </c>
      <c r="L458" s="160" t="s">
        <v>38</v>
      </c>
      <c r="M458" s="160" t="s">
        <v>38</v>
      </c>
      <c r="N458" s="160" t="s">
        <v>38</v>
      </c>
      <c r="O458" s="160" t="s">
        <v>39</v>
      </c>
      <c r="P458" s="161" t="s">
        <v>38</v>
      </c>
      <c r="Q458" s="160" t="s">
        <v>45</v>
      </c>
      <c r="R458" s="160" t="s">
        <v>45</v>
      </c>
      <c r="S458" s="160" t="s">
        <v>40</v>
      </c>
      <c r="T458" s="146">
        <v>13</v>
      </c>
      <c r="U458" s="146">
        <v>8</v>
      </c>
      <c r="V458" s="160">
        <v>2021</v>
      </c>
      <c r="W458" s="147" t="s">
        <v>894</v>
      </c>
      <c r="X458" s="147" t="s">
        <v>126</v>
      </c>
      <c r="Y458" s="170" t="s">
        <v>894</v>
      </c>
      <c r="Z458" s="147" t="s">
        <v>126</v>
      </c>
      <c r="AA458" s="156" t="s">
        <v>40</v>
      </c>
      <c r="AB458" s="23"/>
      <c r="AC458" s="23"/>
      <c r="AD458" s="23"/>
      <c r="AE458" s="23"/>
    </row>
    <row r="459" spans="2:31" ht="15.6" hidden="1" customHeight="1">
      <c r="B459" s="27" t="e">
        <f>IF(#REF!=#REF!,B458,B458+1)</f>
        <v>#REF!</v>
      </c>
      <c r="C459" s="159" t="s">
        <v>33</v>
      </c>
      <c r="D459" s="146" t="s">
        <v>34</v>
      </c>
      <c r="E459" s="146" t="s">
        <v>96</v>
      </c>
      <c r="F459" s="146" t="s">
        <v>36</v>
      </c>
      <c r="G459" s="146"/>
      <c r="H459" s="159">
        <v>2</v>
      </c>
      <c r="I459" s="146">
        <v>8</v>
      </c>
      <c r="J459" s="160">
        <v>2021</v>
      </c>
      <c r="K459" s="160" t="s">
        <v>44</v>
      </c>
      <c r="L459" s="160" t="s">
        <v>45</v>
      </c>
      <c r="M459" s="160" t="s">
        <v>38</v>
      </c>
      <c r="N459" s="160" t="s">
        <v>38</v>
      </c>
      <c r="O459" s="160" t="s">
        <v>39</v>
      </c>
      <c r="P459" s="161" t="s">
        <v>38</v>
      </c>
      <c r="Q459" s="160" t="s">
        <v>45</v>
      </c>
      <c r="R459" s="160" t="s">
        <v>45</v>
      </c>
      <c r="S459" s="160" t="s">
        <v>40</v>
      </c>
      <c r="T459" s="146">
        <v>13</v>
      </c>
      <c r="U459" s="146">
        <v>8</v>
      </c>
      <c r="V459" s="160">
        <v>2021</v>
      </c>
      <c r="W459" s="147" t="s">
        <v>895</v>
      </c>
      <c r="X459" s="147" t="s">
        <v>47</v>
      </c>
      <c r="Y459" s="170" t="s">
        <v>895</v>
      </c>
      <c r="Z459" s="147" t="s">
        <v>47</v>
      </c>
      <c r="AA459" s="156" t="s">
        <v>40</v>
      </c>
      <c r="AB459" s="23"/>
      <c r="AC459" s="23"/>
      <c r="AD459" s="23"/>
      <c r="AE459" s="23"/>
    </row>
    <row r="460" spans="2:31" ht="15.6" hidden="1" customHeight="1">
      <c r="B460" s="27" t="e">
        <f>IF(#REF!=#REF!,B459,B459+1)</f>
        <v>#REF!</v>
      </c>
      <c r="C460" s="159" t="s">
        <v>33</v>
      </c>
      <c r="D460" s="146" t="s">
        <v>34</v>
      </c>
      <c r="E460" s="146" t="s">
        <v>896</v>
      </c>
      <c r="F460" s="146" t="s">
        <v>36</v>
      </c>
      <c r="G460" s="146"/>
      <c r="H460" s="159">
        <v>3</v>
      </c>
      <c r="I460" s="146">
        <v>8</v>
      </c>
      <c r="J460" s="160">
        <v>2021</v>
      </c>
      <c r="K460" s="160" t="s">
        <v>44</v>
      </c>
      <c r="L460" s="160" t="s">
        <v>38</v>
      </c>
      <c r="M460" s="160" t="s">
        <v>38</v>
      </c>
      <c r="N460" s="160" t="s">
        <v>38</v>
      </c>
      <c r="O460" s="160" t="s">
        <v>39</v>
      </c>
      <c r="P460" s="161" t="s">
        <v>38</v>
      </c>
      <c r="Q460" s="160" t="s">
        <v>45</v>
      </c>
      <c r="R460" s="160" t="s">
        <v>38</v>
      </c>
      <c r="S460" s="160">
        <v>1</v>
      </c>
      <c r="T460" s="146">
        <v>13</v>
      </c>
      <c r="U460" s="146">
        <v>8</v>
      </c>
      <c r="V460" s="160">
        <v>2021</v>
      </c>
      <c r="W460" s="147" t="s">
        <v>897</v>
      </c>
      <c r="X460" s="147" t="s">
        <v>177</v>
      </c>
      <c r="Y460" s="170" t="s">
        <v>897</v>
      </c>
      <c r="Z460" s="147" t="s">
        <v>177</v>
      </c>
      <c r="AA460" s="156" t="s">
        <v>40</v>
      </c>
      <c r="AB460" s="23"/>
      <c r="AC460" s="23"/>
      <c r="AD460" s="23"/>
      <c r="AE460" s="23"/>
    </row>
    <row r="461" spans="2:31" ht="15.6" hidden="1" customHeight="1">
      <c r="B461" s="27" t="e">
        <f>IF(#REF!=#REF!,B460,B460+1)</f>
        <v>#REF!</v>
      </c>
      <c r="C461" s="159" t="s">
        <v>33</v>
      </c>
      <c r="D461" s="146" t="s">
        <v>34</v>
      </c>
      <c r="E461" s="146" t="s">
        <v>898</v>
      </c>
      <c r="F461" s="146" t="s">
        <v>157</v>
      </c>
      <c r="G461" s="146"/>
      <c r="H461" s="159">
        <v>3</v>
      </c>
      <c r="I461" s="146">
        <v>8</v>
      </c>
      <c r="J461" s="160">
        <v>2021</v>
      </c>
      <c r="K461" s="160" t="s">
        <v>128</v>
      </c>
      <c r="L461" s="160" t="s">
        <v>38</v>
      </c>
      <c r="M461" s="160" t="s">
        <v>38</v>
      </c>
      <c r="N461" s="160" t="s">
        <v>38</v>
      </c>
      <c r="O461" s="160" t="s">
        <v>39</v>
      </c>
      <c r="P461" s="161" t="s">
        <v>38</v>
      </c>
      <c r="Q461" s="160" t="s">
        <v>38</v>
      </c>
      <c r="R461" s="160" t="s">
        <v>38</v>
      </c>
      <c r="S461" s="160" t="s">
        <v>40</v>
      </c>
      <c r="T461" s="146">
        <v>17</v>
      </c>
      <c r="U461" s="146">
        <v>8</v>
      </c>
      <c r="V461" s="160">
        <v>2021</v>
      </c>
      <c r="W461" s="147" t="s">
        <v>899</v>
      </c>
      <c r="X461" s="147" t="s">
        <v>159</v>
      </c>
      <c r="Y461" s="170" t="s">
        <v>899</v>
      </c>
      <c r="Z461" s="147" t="s">
        <v>159</v>
      </c>
      <c r="AA461" s="156" t="s">
        <v>40</v>
      </c>
      <c r="AB461" s="23"/>
      <c r="AC461" s="23"/>
      <c r="AD461" s="23"/>
      <c r="AE461" s="23"/>
    </row>
    <row r="462" spans="2:31" ht="15.6" hidden="1" customHeight="1">
      <c r="B462" s="27" t="e">
        <f>IF(#REF!=#REF!,B461,B461+1)</f>
        <v>#REF!</v>
      </c>
      <c r="C462" s="159" t="s">
        <v>33</v>
      </c>
      <c r="D462" s="146" t="s">
        <v>34</v>
      </c>
      <c r="E462" s="146" t="s">
        <v>900</v>
      </c>
      <c r="F462" s="146" t="s">
        <v>157</v>
      </c>
      <c r="G462" s="146"/>
      <c r="H462" s="159">
        <v>4</v>
      </c>
      <c r="I462" s="146">
        <v>8</v>
      </c>
      <c r="J462" s="160">
        <v>2021</v>
      </c>
      <c r="K462" s="160" t="s">
        <v>44</v>
      </c>
      <c r="L462" s="160" t="s">
        <v>38</v>
      </c>
      <c r="M462" s="160" t="s">
        <v>38</v>
      </c>
      <c r="N462" s="160" t="s">
        <v>833</v>
      </c>
      <c r="O462" s="160" t="s">
        <v>39</v>
      </c>
      <c r="P462" s="161" t="s">
        <v>38</v>
      </c>
      <c r="Q462" s="160" t="s">
        <v>38</v>
      </c>
      <c r="R462" s="160" t="s">
        <v>38</v>
      </c>
      <c r="S462" s="160" t="s">
        <v>40</v>
      </c>
      <c r="T462" s="146">
        <v>17</v>
      </c>
      <c r="U462" s="146">
        <v>8</v>
      </c>
      <c r="V462" s="160">
        <v>2021</v>
      </c>
      <c r="W462" s="147" t="s">
        <v>901</v>
      </c>
      <c r="X462" s="147" t="s">
        <v>159</v>
      </c>
      <c r="Y462" s="170" t="s">
        <v>901</v>
      </c>
      <c r="Z462" s="147" t="s">
        <v>159</v>
      </c>
      <c r="AA462" s="156" t="s">
        <v>40</v>
      </c>
      <c r="AB462" s="23"/>
      <c r="AC462" s="23"/>
      <c r="AD462" s="23"/>
      <c r="AE462" s="23"/>
    </row>
    <row r="463" spans="2:31" ht="15.6" hidden="1" customHeight="1">
      <c r="C463" s="159" t="s">
        <v>33</v>
      </c>
      <c r="D463" s="146" t="s">
        <v>48</v>
      </c>
      <c r="E463" s="146" t="s">
        <v>902</v>
      </c>
      <c r="F463" s="146" t="s">
        <v>36</v>
      </c>
      <c r="G463" s="146"/>
      <c r="H463" s="159">
        <v>4</v>
      </c>
      <c r="I463" s="146">
        <v>8</v>
      </c>
      <c r="J463" s="160">
        <v>2021</v>
      </c>
      <c r="K463" s="160" t="s">
        <v>44</v>
      </c>
      <c r="L463" s="160" t="s">
        <v>38</v>
      </c>
      <c r="M463" s="160" t="s">
        <v>45</v>
      </c>
      <c r="N463" s="160" t="s">
        <v>38</v>
      </c>
      <c r="O463" s="160" t="s">
        <v>39</v>
      </c>
      <c r="P463" s="161" t="s">
        <v>38</v>
      </c>
      <c r="Q463" s="160" t="s">
        <v>45</v>
      </c>
      <c r="R463" s="160" t="s">
        <v>38</v>
      </c>
      <c r="S463" s="160" t="s">
        <v>40</v>
      </c>
      <c r="T463" s="146">
        <v>10</v>
      </c>
      <c r="U463" s="146">
        <v>8</v>
      </c>
      <c r="V463" s="160">
        <v>2021</v>
      </c>
      <c r="W463" s="147" t="s">
        <v>903</v>
      </c>
      <c r="X463" s="147" t="s">
        <v>133</v>
      </c>
      <c r="Y463" s="170" t="s">
        <v>903</v>
      </c>
      <c r="Z463" s="147" t="s">
        <v>133</v>
      </c>
      <c r="AA463" s="156" t="s">
        <v>40</v>
      </c>
      <c r="AB463" s="23"/>
      <c r="AC463" s="23"/>
      <c r="AD463" s="23"/>
      <c r="AE463" s="23"/>
    </row>
    <row r="464" spans="2:31" ht="15.6" hidden="1" customHeight="1">
      <c r="B464" s="27" t="e">
        <f>IF(#REF!=#REF!,B462,B462+1)</f>
        <v>#REF!</v>
      </c>
      <c r="C464" s="159" t="s">
        <v>33</v>
      </c>
      <c r="D464" s="146" t="s">
        <v>34</v>
      </c>
      <c r="E464" s="146" t="s">
        <v>904</v>
      </c>
      <c r="F464" s="146" t="s">
        <v>125</v>
      </c>
      <c r="G464" s="146"/>
      <c r="H464" s="159">
        <v>4</v>
      </c>
      <c r="I464" s="146">
        <v>8</v>
      </c>
      <c r="J464" s="160">
        <v>2021</v>
      </c>
      <c r="K464" s="160" t="s">
        <v>44</v>
      </c>
      <c r="L464" s="160" t="s">
        <v>45</v>
      </c>
      <c r="M464" s="160" t="s">
        <v>38</v>
      </c>
      <c r="N464" s="160" t="s">
        <v>38</v>
      </c>
      <c r="O464" s="160" t="s">
        <v>39</v>
      </c>
      <c r="P464" s="161" t="s">
        <v>38</v>
      </c>
      <c r="Q464" s="160" t="s">
        <v>45</v>
      </c>
      <c r="R464" s="160" t="s">
        <v>38</v>
      </c>
      <c r="S464" s="160" t="s">
        <v>40</v>
      </c>
      <c r="T464" s="146">
        <v>15</v>
      </c>
      <c r="U464" s="146">
        <v>8</v>
      </c>
      <c r="V464" s="160">
        <v>2021</v>
      </c>
      <c r="W464" s="147" t="s">
        <v>905</v>
      </c>
      <c r="X464" s="147" t="s">
        <v>126</v>
      </c>
      <c r="Y464" s="170" t="s">
        <v>905</v>
      </c>
      <c r="Z464" s="147" t="s">
        <v>126</v>
      </c>
      <c r="AA464" s="156" t="s">
        <v>40</v>
      </c>
      <c r="AB464" s="23"/>
      <c r="AC464" s="23"/>
      <c r="AD464" s="23"/>
      <c r="AE464" s="23"/>
    </row>
    <row r="465" spans="2:31" ht="15.6" hidden="1" customHeight="1">
      <c r="B465" s="27" t="e">
        <f>IF(#REF!=#REF!,B464,B464+1)</f>
        <v>#REF!</v>
      </c>
      <c r="C465" s="159" t="s">
        <v>33</v>
      </c>
      <c r="D465" s="146" t="s">
        <v>34</v>
      </c>
      <c r="E465" s="146" t="s">
        <v>906</v>
      </c>
      <c r="F465" s="146" t="s">
        <v>125</v>
      </c>
      <c r="G465" s="146"/>
      <c r="H465" s="159">
        <v>5</v>
      </c>
      <c r="I465" s="146">
        <v>8</v>
      </c>
      <c r="J465" s="160">
        <v>2021</v>
      </c>
      <c r="K465" s="160" t="s">
        <v>52</v>
      </c>
      <c r="L465" s="160" t="s">
        <v>38</v>
      </c>
      <c r="M465" s="160" t="s">
        <v>38</v>
      </c>
      <c r="N465" s="160" t="s">
        <v>38</v>
      </c>
      <c r="O465" s="160" t="s">
        <v>39</v>
      </c>
      <c r="P465" s="161" t="s">
        <v>38</v>
      </c>
      <c r="Q465" s="160" t="s">
        <v>38</v>
      </c>
      <c r="R465" s="160" t="s">
        <v>38</v>
      </c>
      <c r="S465" s="160" t="s">
        <v>40</v>
      </c>
      <c r="T465" s="146">
        <v>17</v>
      </c>
      <c r="U465" s="146">
        <v>8</v>
      </c>
      <c r="V465" s="160">
        <v>2021</v>
      </c>
      <c r="W465" s="147" t="s">
        <v>907</v>
      </c>
      <c r="X465" s="147" t="s">
        <v>192</v>
      </c>
      <c r="Y465" s="170" t="s">
        <v>907</v>
      </c>
      <c r="Z465" s="147" t="s">
        <v>192</v>
      </c>
      <c r="AA465" s="156" t="s">
        <v>40</v>
      </c>
      <c r="AB465" s="23"/>
      <c r="AC465" s="23"/>
      <c r="AD465" s="23"/>
      <c r="AE465" s="23"/>
    </row>
    <row r="466" spans="2:31" ht="15.6" hidden="1" customHeight="1">
      <c r="B466" s="27" t="e">
        <f>IF(#REF!=#REF!,B465,B465+1)</f>
        <v>#REF!</v>
      </c>
      <c r="C466" s="159" t="s">
        <v>33</v>
      </c>
      <c r="D466" s="146" t="s">
        <v>48</v>
      </c>
      <c r="E466" s="146" t="s">
        <v>908</v>
      </c>
      <c r="F466" s="146" t="s">
        <v>36</v>
      </c>
      <c r="G466" s="146"/>
      <c r="H466" s="159">
        <v>7</v>
      </c>
      <c r="I466" s="146">
        <v>8</v>
      </c>
      <c r="J466" s="160">
        <v>2021</v>
      </c>
      <c r="K466" s="160" t="s">
        <v>44</v>
      </c>
      <c r="L466" s="160" t="s">
        <v>38</v>
      </c>
      <c r="M466" s="160" t="s">
        <v>38</v>
      </c>
      <c r="N466" s="160" t="s">
        <v>45</v>
      </c>
      <c r="O466" s="160" t="s">
        <v>39</v>
      </c>
      <c r="P466" s="161" t="s">
        <v>38</v>
      </c>
      <c r="Q466" s="160" t="s">
        <v>45</v>
      </c>
      <c r="R466" s="160" t="s">
        <v>45</v>
      </c>
      <c r="S466" s="160" t="s">
        <v>40</v>
      </c>
      <c r="T466" s="146">
        <v>18</v>
      </c>
      <c r="U466" s="146">
        <v>8</v>
      </c>
      <c r="V466" s="160">
        <v>2021</v>
      </c>
      <c r="W466" s="147" t="s">
        <v>909</v>
      </c>
      <c r="X466" s="147" t="s">
        <v>136</v>
      </c>
      <c r="Y466" s="170" t="s">
        <v>909</v>
      </c>
      <c r="Z466" s="147" t="s">
        <v>136</v>
      </c>
      <c r="AA466" s="156" t="s">
        <v>40</v>
      </c>
      <c r="AB466" s="23"/>
      <c r="AC466" s="23"/>
      <c r="AD466" s="23"/>
      <c r="AE466" s="23"/>
    </row>
    <row r="467" spans="2:31" ht="15.6" hidden="1" customHeight="1">
      <c r="B467" s="27" t="e">
        <f>IF(#REF!=#REF!,B466,B466+1)</f>
        <v>#REF!</v>
      </c>
      <c r="C467" s="159" t="s">
        <v>33</v>
      </c>
      <c r="D467" s="146" t="s">
        <v>48</v>
      </c>
      <c r="E467" s="146" t="s">
        <v>910</v>
      </c>
      <c r="F467" s="146" t="s">
        <v>36</v>
      </c>
      <c r="G467" s="146"/>
      <c r="H467" s="159">
        <v>8</v>
      </c>
      <c r="I467" s="146">
        <v>8</v>
      </c>
      <c r="J467" s="160">
        <v>2021</v>
      </c>
      <c r="K467" s="160" t="s">
        <v>52</v>
      </c>
      <c r="L467" s="160" t="s">
        <v>38</v>
      </c>
      <c r="M467" s="160" t="s">
        <v>38</v>
      </c>
      <c r="N467" s="160" t="s">
        <v>38</v>
      </c>
      <c r="O467" s="160" t="s">
        <v>39</v>
      </c>
      <c r="P467" s="161" t="s">
        <v>38</v>
      </c>
      <c r="Q467" s="160" t="s">
        <v>38</v>
      </c>
      <c r="R467" s="160" t="s">
        <v>38</v>
      </c>
      <c r="S467" s="160" t="s">
        <v>40</v>
      </c>
      <c r="T467" s="146">
        <v>21</v>
      </c>
      <c r="U467" s="146">
        <v>8</v>
      </c>
      <c r="V467" s="160">
        <v>2021</v>
      </c>
      <c r="W467" s="147" t="s">
        <v>911</v>
      </c>
      <c r="X467" s="147" t="s">
        <v>136</v>
      </c>
      <c r="Y467" s="170" t="s">
        <v>911</v>
      </c>
      <c r="Z467" s="147" t="s">
        <v>136</v>
      </c>
      <c r="AA467" s="156" t="s">
        <v>40</v>
      </c>
      <c r="AB467" s="23"/>
      <c r="AC467" s="23"/>
      <c r="AD467" s="23"/>
      <c r="AE467" s="23"/>
    </row>
    <row r="468" spans="2:31" ht="15.6" hidden="1" customHeight="1">
      <c r="B468" s="27" t="e">
        <f>IF(#REF!=#REF!,B467,B467+1)</f>
        <v>#REF!</v>
      </c>
      <c r="C468" s="159" t="s">
        <v>33</v>
      </c>
      <c r="D468" s="146" t="s">
        <v>34</v>
      </c>
      <c r="E468" s="146" t="s">
        <v>912</v>
      </c>
      <c r="F468" s="146" t="s">
        <v>36</v>
      </c>
      <c r="G468" s="146"/>
      <c r="H468" s="159">
        <v>8</v>
      </c>
      <c r="I468" s="146">
        <v>8</v>
      </c>
      <c r="J468" s="160">
        <v>2021</v>
      </c>
      <c r="K468" s="160" t="s">
        <v>52</v>
      </c>
      <c r="L468" s="160" t="s">
        <v>38</v>
      </c>
      <c r="M468" s="160" t="s">
        <v>38</v>
      </c>
      <c r="N468" s="160" t="s">
        <v>38</v>
      </c>
      <c r="O468" s="160" t="s">
        <v>39</v>
      </c>
      <c r="P468" s="161" t="s">
        <v>38</v>
      </c>
      <c r="Q468" s="160" t="s">
        <v>38</v>
      </c>
      <c r="R468" s="160" t="s">
        <v>38</v>
      </c>
      <c r="S468" s="160" t="s">
        <v>40</v>
      </c>
      <c r="T468" s="146">
        <v>18</v>
      </c>
      <c r="U468" s="146">
        <v>8</v>
      </c>
      <c r="V468" s="160">
        <v>2021</v>
      </c>
      <c r="W468" s="147" t="s">
        <v>913</v>
      </c>
      <c r="X468" s="147" t="s">
        <v>192</v>
      </c>
      <c r="Y468" s="170" t="s">
        <v>913</v>
      </c>
      <c r="Z468" s="147" t="s">
        <v>192</v>
      </c>
      <c r="AA468" s="156" t="s">
        <v>40</v>
      </c>
      <c r="AB468" s="23"/>
      <c r="AC468" s="23"/>
      <c r="AD468" s="23"/>
      <c r="AE468" s="23"/>
    </row>
    <row r="469" spans="2:31" ht="15.6" hidden="1" customHeight="1">
      <c r="B469" s="27" t="e">
        <f>IF(#REF!=#REF!,B468,B468+1)</f>
        <v>#REF!</v>
      </c>
      <c r="C469" s="159" t="s">
        <v>33</v>
      </c>
      <c r="D469" s="146" t="s">
        <v>34</v>
      </c>
      <c r="E469" s="146" t="s">
        <v>914</v>
      </c>
      <c r="F469" s="146" t="s">
        <v>36</v>
      </c>
      <c r="G469" s="146"/>
      <c r="H469" s="159">
        <v>10</v>
      </c>
      <c r="I469" s="146">
        <v>8</v>
      </c>
      <c r="J469" s="160">
        <v>2021</v>
      </c>
      <c r="K469" s="160" t="s">
        <v>52</v>
      </c>
      <c r="L469" s="160" t="s">
        <v>38</v>
      </c>
      <c r="M469" s="160" t="s">
        <v>38</v>
      </c>
      <c r="N469" s="160" t="s">
        <v>38</v>
      </c>
      <c r="O469" s="160" t="s">
        <v>39</v>
      </c>
      <c r="P469" s="161" t="s">
        <v>38</v>
      </c>
      <c r="Q469" s="160" t="s">
        <v>38</v>
      </c>
      <c r="R469" s="160" t="s">
        <v>38</v>
      </c>
      <c r="S469" s="160" t="s">
        <v>40</v>
      </c>
      <c r="T469" s="146">
        <v>13</v>
      </c>
      <c r="U469" s="146">
        <v>8</v>
      </c>
      <c r="V469" s="160">
        <v>2021</v>
      </c>
      <c r="W469" s="147" t="s">
        <v>915</v>
      </c>
      <c r="X469" s="147" t="s">
        <v>366</v>
      </c>
      <c r="Y469" s="170" t="s">
        <v>915</v>
      </c>
      <c r="Z469" s="147" t="s">
        <v>366</v>
      </c>
      <c r="AA469" s="156" t="s">
        <v>40</v>
      </c>
      <c r="AB469" s="23"/>
      <c r="AC469" s="23"/>
      <c r="AD469" s="23"/>
      <c r="AE469" s="23"/>
    </row>
    <row r="470" spans="2:31" ht="15.6" hidden="1" customHeight="1">
      <c r="B470" s="27" t="e">
        <f>IF(#REF!=#REF!,B469,B469+1)</f>
        <v>#REF!</v>
      </c>
      <c r="C470" s="159" t="s">
        <v>33</v>
      </c>
      <c r="D470" s="146" t="s">
        <v>34</v>
      </c>
      <c r="E470" s="146" t="s">
        <v>916</v>
      </c>
      <c r="F470" s="146" t="s">
        <v>36</v>
      </c>
      <c r="G470" s="146"/>
      <c r="H470" s="159">
        <v>11</v>
      </c>
      <c r="I470" s="146">
        <v>8</v>
      </c>
      <c r="J470" s="160">
        <v>2021</v>
      </c>
      <c r="K470" s="160" t="s">
        <v>44</v>
      </c>
      <c r="L470" s="160" t="s">
        <v>45</v>
      </c>
      <c r="M470" s="160" t="s">
        <v>38</v>
      </c>
      <c r="N470" s="160" t="s">
        <v>38</v>
      </c>
      <c r="O470" s="160" t="s">
        <v>39</v>
      </c>
      <c r="P470" s="161" t="s">
        <v>38</v>
      </c>
      <c r="Q470" s="160" t="s">
        <v>45</v>
      </c>
      <c r="R470" s="160" t="s">
        <v>38</v>
      </c>
      <c r="S470" s="160" t="s">
        <v>40</v>
      </c>
      <c r="T470" s="146">
        <v>14</v>
      </c>
      <c r="U470" s="146">
        <v>8</v>
      </c>
      <c r="V470" s="160">
        <v>2021</v>
      </c>
      <c r="W470" s="147" t="s">
        <v>917</v>
      </c>
      <c r="X470" s="147" t="s">
        <v>153</v>
      </c>
      <c r="Y470" s="170" t="s">
        <v>917</v>
      </c>
      <c r="Z470" s="147" t="s">
        <v>153</v>
      </c>
      <c r="AA470" s="156" t="s">
        <v>40</v>
      </c>
      <c r="AB470" s="23"/>
      <c r="AC470" s="23"/>
      <c r="AD470" s="23"/>
      <c r="AE470" s="23"/>
    </row>
    <row r="471" spans="2:31" ht="15.6" hidden="1" customHeight="1">
      <c r="B471" s="27" t="e">
        <f>IF(#REF!=#REF!,B470,B470+1)</f>
        <v>#REF!</v>
      </c>
      <c r="C471" s="159" t="s">
        <v>33</v>
      </c>
      <c r="D471" s="146" t="s">
        <v>48</v>
      </c>
      <c r="E471" s="146" t="s">
        <v>71</v>
      </c>
      <c r="F471" s="146" t="s">
        <v>36</v>
      </c>
      <c r="G471" s="146"/>
      <c r="H471" s="159">
        <v>12</v>
      </c>
      <c r="I471" s="146">
        <v>8</v>
      </c>
      <c r="J471" s="160">
        <v>2021</v>
      </c>
      <c r="K471" s="160" t="s">
        <v>52</v>
      </c>
      <c r="L471" s="160" t="s">
        <v>38</v>
      </c>
      <c r="M471" s="160" t="s">
        <v>38</v>
      </c>
      <c r="N471" s="160" t="s">
        <v>38</v>
      </c>
      <c r="O471" s="160" t="s">
        <v>39</v>
      </c>
      <c r="P471" s="161" t="s">
        <v>38</v>
      </c>
      <c r="Q471" s="160" t="s">
        <v>38</v>
      </c>
      <c r="R471" s="160" t="s">
        <v>45</v>
      </c>
      <c r="S471" s="160" t="s">
        <v>40</v>
      </c>
      <c r="T471" s="146">
        <v>23</v>
      </c>
      <c r="U471" s="146">
        <v>8</v>
      </c>
      <c r="V471" s="160">
        <v>2021</v>
      </c>
      <c r="W471" s="147" t="s">
        <v>918</v>
      </c>
      <c r="X471" s="147" t="s">
        <v>47</v>
      </c>
      <c r="Y471" s="170" t="s">
        <v>918</v>
      </c>
      <c r="Z471" s="147" t="s">
        <v>47</v>
      </c>
      <c r="AA471" s="156" t="s">
        <v>40</v>
      </c>
      <c r="AB471" s="23"/>
      <c r="AC471" s="23"/>
      <c r="AD471" s="23"/>
      <c r="AE471" s="23"/>
    </row>
    <row r="472" spans="2:31" ht="15.6" hidden="1" customHeight="1">
      <c r="B472" s="27" t="e">
        <f>IF(#REF!=#REF!,B471,B471+1)</f>
        <v>#REF!</v>
      </c>
      <c r="C472" s="159" t="s">
        <v>33</v>
      </c>
      <c r="D472" s="146" t="s">
        <v>34</v>
      </c>
      <c r="E472" s="146" t="s">
        <v>919</v>
      </c>
      <c r="F472" s="146" t="s">
        <v>36</v>
      </c>
      <c r="G472" s="146"/>
      <c r="H472" s="159">
        <v>12</v>
      </c>
      <c r="I472" s="146">
        <v>8</v>
      </c>
      <c r="J472" s="160">
        <v>2021</v>
      </c>
      <c r="K472" s="160" t="s">
        <v>44</v>
      </c>
      <c r="L472" s="160" t="s">
        <v>38</v>
      </c>
      <c r="M472" s="160" t="s">
        <v>45</v>
      </c>
      <c r="N472" s="160" t="s">
        <v>38</v>
      </c>
      <c r="O472" s="160" t="s">
        <v>39</v>
      </c>
      <c r="P472" s="161" t="s">
        <v>38</v>
      </c>
      <c r="Q472" s="160" t="s">
        <v>45</v>
      </c>
      <c r="R472" s="160" t="s">
        <v>38</v>
      </c>
      <c r="S472" s="160" t="s">
        <v>40</v>
      </c>
      <c r="T472" s="146">
        <v>15</v>
      </c>
      <c r="U472" s="146">
        <v>8</v>
      </c>
      <c r="V472" s="160">
        <v>2021</v>
      </c>
      <c r="W472" s="147" t="s">
        <v>920</v>
      </c>
      <c r="X472" s="147" t="s">
        <v>126</v>
      </c>
      <c r="Y472" s="170" t="s">
        <v>920</v>
      </c>
      <c r="Z472" s="147" t="s">
        <v>126</v>
      </c>
      <c r="AA472" s="156" t="s">
        <v>40</v>
      </c>
      <c r="AB472" s="23"/>
      <c r="AC472" s="23"/>
      <c r="AD472" s="23"/>
      <c r="AE472" s="23"/>
    </row>
    <row r="473" spans="2:31" ht="15.6" hidden="1" customHeight="1">
      <c r="B473" s="27" t="e">
        <f>IF(#REF!=#REF!,B472,B472+1)</f>
        <v>#REF!</v>
      </c>
      <c r="C473" s="159" t="s">
        <v>33</v>
      </c>
      <c r="D473" s="146" t="s">
        <v>34</v>
      </c>
      <c r="E473" s="146" t="s">
        <v>921</v>
      </c>
      <c r="F473" s="146" t="s">
        <v>36</v>
      </c>
      <c r="G473" s="146"/>
      <c r="H473" s="159">
        <v>11</v>
      </c>
      <c r="I473" s="146">
        <v>8</v>
      </c>
      <c r="J473" s="160">
        <v>2021</v>
      </c>
      <c r="K473" s="160" t="s">
        <v>44</v>
      </c>
      <c r="L473" s="160" t="s">
        <v>45</v>
      </c>
      <c r="M473" s="160" t="s">
        <v>38</v>
      </c>
      <c r="N473" s="160" t="s">
        <v>38</v>
      </c>
      <c r="O473" s="160" t="s">
        <v>39</v>
      </c>
      <c r="P473" s="161" t="s">
        <v>38</v>
      </c>
      <c r="Q473" s="160" t="s">
        <v>45</v>
      </c>
      <c r="R473" s="160" t="s">
        <v>38</v>
      </c>
      <c r="S473" s="160" t="s">
        <v>40</v>
      </c>
      <c r="T473" s="146">
        <v>18</v>
      </c>
      <c r="U473" s="146">
        <v>8</v>
      </c>
      <c r="V473" s="160">
        <v>2021</v>
      </c>
      <c r="W473" s="147" t="s">
        <v>922</v>
      </c>
      <c r="X473" s="147" t="s">
        <v>192</v>
      </c>
      <c r="Y473" s="170" t="s">
        <v>922</v>
      </c>
      <c r="Z473" s="147" t="s">
        <v>192</v>
      </c>
      <c r="AA473" s="156" t="s">
        <v>40</v>
      </c>
      <c r="AB473" s="23"/>
      <c r="AC473" s="23"/>
      <c r="AD473" s="23"/>
      <c r="AE473" s="23"/>
    </row>
    <row r="474" spans="2:31" ht="15.6" hidden="1" customHeight="1">
      <c r="B474" s="27" t="e">
        <f>IF(#REF!=#REF!,B473,B473+1)</f>
        <v>#REF!</v>
      </c>
      <c r="C474" s="159" t="s">
        <v>33</v>
      </c>
      <c r="D474" s="146" t="s">
        <v>34</v>
      </c>
      <c r="E474" s="146" t="s">
        <v>923</v>
      </c>
      <c r="F474" s="146" t="s">
        <v>36</v>
      </c>
      <c r="G474" s="146"/>
      <c r="H474" s="159">
        <v>16</v>
      </c>
      <c r="I474" s="146">
        <v>8</v>
      </c>
      <c r="J474" s="160">
        <v>2021</v>
      </c>
      <c r="K474" s="160" t="s">
        <v>44</v>
      </c>
      <c r="L474" s="160" t="s">
        <v>45</v>
      </c>
      <c r="M474" s="160" t="s">
        <v>45</v>
      </c>
      <c r="N474" s="160" t="s">
        <v>38</v>
      </c>
      <c r="O474" s="160" t="s">
        <v>39</v>
      </c>
      <c r="P474" s="161" t="s">
        <v>38</v>
      </c>
      <c r="Q474" s="160" t="s">
        <v>45</v>
      </c>
      <c r="R474" s="160" t="s">
        <v>38</v>
      </c>
      <c r="S474" s="160" t="s">
        <v>40</v>
      </c>
      <c r="T474" s="146">
        <v>18</v>
      </c>
      <c r="U474" s="146">
        <v>8</v>
      </c>
      <c r="V474" s="160">
        <v>2021</v>
      </c>
      <c r="W474" s="147" t="s">
        <v>924</v>
      </c>
      <c r="X474" s="147" t="s">
        <v>192</v>
      </c>
      <c r="Y474" s="170" t="s">
        <v>924</v>
      </c>
      <c r="Z474" s="147" t="s">
        <v>192</v>
      </c>
      <c r="AA474" s="156" t="s">
        <v>40</v>
      </c>
      <c r="AB474" s="23"/>
      <c r="AC474" s="23"/>
      <c r="AD474" s="23"/>
      <c r="AE474" s="23"/>
    </row>
    <row r="475" spans="2:31" ht="15.6" hidden="1" customHeight="1">
      <c r="B475" s="27" t="e">
        <f>IF(#REF!=#REF!,B474,B474+1)</f>
        <v>#REF!</v>
      </c>
      <c r="C475" s="159" t="s">
        <v>33</v>
      </c>
      <c r="D475" s="146" t="s">
        <v>48</v>
      </c>
      <c r="E475" s="146" t="s">
        <v>925</v>
      </c>
      <c r="F475" s="146" t="s">
        <v>36</v>
      </c>
      <c r="G475" s="146"/>
      <c r="H475" s="159">
        <v>10</v>
      </c>
      <c r="I475" s="146">
        <v>8</v>
      </c>
      <c r="J475" s="160">
        <v>2021</v>
      </c>
      <c r="K475" s="160" t="s">
        <v>44</v>
      </c>
      <c r="L475" s="160" t="s">
        <v>38</v>
      </c>
      <c r="M475" s="160" t="s">
        <v>45</v>
      </c>
      <c r="N475" s="160" t="s">
        <v>38</v>
      </c>
      <c r="O475" s="160" t="s">
        <v>39</v>
      </c>
      <c r="P475" s="161" t="s">
        <v>38</v>
      </c>
      <c r="Q475" s="160" t="s">
        <v>45</v>
      </c>
      <c r="R475" s="160" t="s">
        <v>38</v>
      </c>
      <c r="S475" s="160" t="s">
        <v>40</v>
      </c>
      <c r="T475" s="146">
        <v>18</v>
      </c>
      <c r="U475" s="146">
        <v>8</v>
      </c>
      <c r="V475" s="160">
        <v>2021</v>
      </c>
      <c r="W475" s="147" t="s">
        <v>926</v>
      </c>
      <c r="X475" s="147" t="s">
        <v>153</v>
      </c>
      <c r="Y475" s="170" t="s">
        <v>926</v>
      </c>
      <c r="Z475" s="147" t="s">
        <v>153</v>
      </c>
      <c r="AA475" s="156" t="s">
        <v>40</v>
      </c>
      <c r="AB475" s="23"/>
      <c r="AC475" s="23"/>
      <c r="AD475" s="23"/>
      <c r="AE475" s="23"/>
    </row>
    <row r="476" spans="2:31" ht="15.6" hidden="1" customHeight="1">
      <c r="B476" s="27" t="e">
        <f>IF(#REF!=#REF!,B475,B475+1)</f>
        <v>#REF!</v>
      </c>
      <c r="C476" s="159" t="s">
        <v>33</v>
      </c>
      <c r="D476" s="146" t="s">
        <v>48</v>
      </c>
      <c r="E476" s="146" t="s">
        <v>927</v>
      </c>
      <c r="F476" s="146" t="s">
        <v>36</v>
      </c>
      <c r="G476" s="146"/>
      <c r="H476" s="159">
        <v>18</v>
      </c>
      <c r="I476" s="146">
        <v>8</v>
      </c>
      <c r="J476" s="160">
        <v>2021</v>
      </c>
      <c r="K476" s="160" t="s">
        <v>52</v>
      </c>
      <c r="L476" s="160" t="s">
        <v>38</v>
      </c>
      <c r="M476" s="160" t="s">
        <v>38</v>
      </c>
      <c r="N476" s="160" t="s">
        <v>38</v>
      </c>
      <c r="O476" s="160" t="s">
        <v>39</v>
      </c>
      <c r="P476" s="161" t="s">
        <v>38</v>
      </c>
      <c r="Q476" s="160" t="s">
        <v>38</v>
      </c>
      <c r="R476" s="160" t="s">
        <v>38</v>
      </c>
      <c r="S476" s="160" t="s">
        <v>40</v>
      </c>
      <c r="T476" s="146">
        <v>21</v>
      </c>
      <c r="U476" s="146">
        <v>8</v>
      </c>
      <c r="V476" s="160">
        <v>2021</v>
      </c>
      <c r="W476" s="147" t="s">
        <v>928</v>
      </c>
      <c r="X476" s="147" t="s">
        <v>133</v>
      </c>
      <c r="Y476" s="170" t="s">
        <v>928</v>
      </c>
      <c r="Z476" s="147" t="s">
        <v>133</v>
      </c>
      <c r="AA476" s="156" t="s">
        <v>40</v>
      </c>
      <c r="AB476" s="23"/>
      <c r="AC476" s="23"/>
      <c r="AD476" s="23"/>
      <c r="AE476" s="23"/>
    </row>
    <row r="477" spans="2:31" ht="15.6" hidden="1" customHeight="1">
      <c r="B477" s="27" t="e">
        <f>IF(#REF!=#REF!,B476,B476+1)</f>
        <v>#REF!</v>
      </c>
      <c r="C477" s="159" t="s">
        <v>33</v>
      </c>
      <c r="D477" s="146" t="s">
        <v>34</v>
      </c>
      <c r="E477" s="146" t="s">
        <v>929</v>
      </c>
      <c r="F477" s="146" t="s">
        <v>36</v>
      </c>
      <c r="G477" s="146"/>
      <c r="H477" s="159">
        <v>20</v>
      </c>
      <c r="I477" s="146">
        <v>8</v>
      </c>
      <c r="J477" s="160">
        <v>2021</v>
      </c>
      <c r="K477" s="160" t="s">
        <v>52</v>
      </c>
      <c r="L477" s="160" t="s">
        <v>38</v>
      </c>
      <c r="M477" s="160" t="s">
        <v>38</v>
      </c>
      <c r="N477" s="160" t="s">
        <v>38</v>
      </c>
      <c r="O477" s="160" t="s">
        <v>39</v>
      </c>
      <c r="P477" s="161" t="s">
        <v>38</v>
      </c>
      <c r="Q477" s="160" t="s">
        <v>38</v>
      </c>
      <c r="R477" s="160" t="s">
        <v>38</v>
      </c>
      <c r="S477" s="160" t="s">
        <v>40</v>
      </c>
      <c r="T477" s="146">
        <v>22</v>
      </c>
      <c r="U477" s="146">
        <v>8</v>
      </c>
      <c r="V477" s="160">
        <v>2021</v>
      </c>
      <c r="W477" s="147" t="s">
        <v>930</v>
      </c>
      <c r="X477" s="147" t="s">
        <v>192</v>
      </c>
      <c r="Y477" s="170" t="s">
        <v>930</v>
      </c>
      <c r="Z477" s="147" t="s">
        <v>192</v>
      </c>
      <c r="AA477" s="156" t="s">
        <v>40</v>
      </c>
      <c r="AB477" s="23"/>
      <c r="AC477" s="23"/>
      <c r="AD477" s="23"/>
      <c r="AE477" s="23"/>
    </row>
    <row r="478" spans="2:31" ht="15.6" hidden="1" customHeight="1">
      <c r="B478" s="27" t="e">
        <f>IF(#REF!=#REF!,B477,B477+1)</f>
        <v>#REF!</v>
      </c>
      <c r="C478" s="159" t="s">
        <v>33</v>
      </c>
      <c r="D478" s="146" t="s">
        <v>48</v>
      </c>
      <c r="E478" s="146" t="s">
        <v>931</v>
      </c>
      <c r="F478" s="146" t="s">
        <v>36</v>
      </c>
      <c r="G478" s="146"/>
      <c r="H478" s="159">
        <v>23</v>
      </c>
      <c r="I478" s="146">
        <v>8</v>
      </c>
      <c r="J478" s="160">
        <v>2021</v>
      </c>
      <c r="K478" s="160" t="s">
        <v>52</v>
      </c>
      <c r="L478" s="160" t="s">
        <v>38</v>
      </c>
      <c r="M478" s="160" t="s">
        <v>38</v>
      </c>
      <c r="N478" s="160" t="s">
        <v>38</v>
      </c>
      <c r="O478" s="160" t="s">
        <v>39</v>
      </c>
      <c r="P478" s="161" t="s">
        <v>38</v>
      </c>
      <c r="Q478" s="160" t="s">
        <v>38</v>
      </c>
      <c r="R478" s="160" t="s">
        <v>38</v>
      </c>
      <c r="S478" s="160" t="s">
        <v>40</v>
      </c>
      <c r="T478" s="146">
        <v>31</v>
      </c>
      <c r="U478" s="146">
        <v>8</v>
      </c>
      <c r="V478" s="160">
        <v>2021</v>
      </c>
      <c r="W478" s="147" t="s">
        <v>932</v>
      </c>
      <c r="X478" s="147" t="s">
        <v>153</v>
      </c>
      <c r="Y478" s="170" t="s">
        <v>932</v>
      </c>
      <c r="Z478" s="147" t="s">
        <v>153</v>
      </c>
      <c r="AA478" s="156" t="s">
        <v>40</v>
      </c>
      <c r="AB478" s="23"/>
      <c r="AC478" s="23"/>
      <c r="AD478" s="23"/>
      <c r="AE478" s="23"/>
    </row>
    <row r="479" spans="2:31" ht="15.6" hidden="1" customHeight="1">
      <c r="B479" s="27" t="e">
        <f>IF(#REF!=#REF!,B478,B478+1)</f>
        <v>#REF!</v>
      </c>
      <c r="C479" s="159" t="s">
        <v>33</v>
      </c>
      <c r="D479" s="146" t="s">
        <v>48</v>
      </c>
      <c r="E479" s="146" t="s">
        <v>933</v>
      </c>
      <c r="F479" s="146" t="s">
        <v>36</v>
      </c>
      <c r="G479" s="146"/>
      <c r="H479" s="159">
        <v>24</v>
      </c>
      <c r="I479" s="146">
        <v>8</v>
      </c>
      <c r="J479" s="160">
        <v>2021</v>
      </c>
      <c r="K479" s="160" t="s">
        <v>52</v>
      </c>
      <c r="L479" s="160" t="s">
        <v>38</v>
      </c>
      <c r="M479" s="160" t="s">
        <v>38</v>
      </c>
      <c r="N479" s="160" t="s">
        <v>38</v>
      </c>
      <c r="O479" s="160" t="s">
        <v>39</v>
      </c>
      <c r="P479" s="161" t="s">
        <v>38</v>
      </c>
      <c r="Q479" s="160" t="s">
        <v>38</v>
      </c>
      <c r="R479" s="160" t="s">
        <v>38</v>
      </c>
      <c r="S479" s="160" t="s">
        <v>40</v>
      </c>
      <c r="T479" s="146">
        <v>30</v>
      </c>
      <c r="U479" s="146">
        <v>8</v>
      </c>
      <c r="V479" s="160">
        <v>2021</v>
      </c>
      <c r="W479" s="147" t="s">
        <v>934</v>
      </c>
      <c r="X479" s="147" t="s">
        <v>153</v>
      </c>
      <c r="Y479" s="170" t="s">
        <v>934</v>
      </c>
      <c r="Z479" s="147" t="s">
        <v>153</v>
      </c>
      <c r="AA479" s="156" t="s">
        <v>40</v>
      </c>
      <c r="AB479" s="23"/>
      <c r="AC479" s="23"/>
      <c r="AD479" s="23"/>
      <c r="AE479" s="23"/>
    </row>
    <row r="480" spans="2:31" ht="15.6" hidden="1" customHeight="1">
      <c r="B480" s="27" t="e">
        <f>IF(#REF!=#REF!,B479,B479+1)</f>
        <v>#REF!</v>
      </c>
      <c r="C480" s="159" t="s">
        <v>33</v>
      </c>
      <c r="D480" s="146" t="s">
        <v>48</v>
      </c>
      <c r="E480" s="146" t="s">
        <v>935</v>
      </c>
      <c r="F480" s="146" t="s">
        <v>36</v>
      </c>
      <c r="G480" s="146"/>
      <c r="H480" s="159">
        <v>23</v>
      </c>
      <c r="I480" s="146">
        <v>8</v>
      </c>
      <c r="J480" s="160">
        <v>2021</v>
      </c>
      <c r="K480" s="160" t="s">
        <v>44</v>
      </c>
      <c r="L480" s="160" t="s">
        <v>38</v>
      </c>
      <c r="M480" s="160" t="s">
        <v>38</v>
      </c>
      <c r="N480" s="160" t="s">
        <v>45</v>
      </c>
      <c r="O480" s="160" t="s">
        <v>39</v>
      </c>
      <c r="P480" s="161" t="s">
        <v>38</v>
      </c>
      <c r="Q480" s="160" t="s">
        <v>45</v>
      </c>
      <c r="R480" s="160" t="s">
        <v>38</v>
      </c>
      <c r="S480" s="160" t="s">
        <v>40</v>
      </c>
      <c r="T480" s="146">
        <v>1</v>
      </c>
      <c r="U480" s="146">
        <v>9</v>
      </c>
      <c r="V480" s="160">
        <v>2021</v>
      </c>
      <c r="W480" s="147" t="s">
        <v>936</v>
      </c>
      <c r="X480" s="147" t="s">
        <v>153</v>
      </c>
      <c r="Y480" s="170" t="s">
        <v>936</v>
      </c>
      <c r="Z480" s="147" t="s">
        <v>153</v>
      </c>
      <c r="AA480" s="156" t="s">
        <v>40</v>
      </c>
      <c r="AB480" s="23"/>
      <c r="AC480" s="23"/>
      <c r="AD480" s="23"/>
      <c r="AE480" s="23"/>
    </row>
    <row r="481" spans="2:31" ht="15.6" hidden="1" customHeight="1">
      <c r="B481" s="27" t="e">
        <f>IF(#REF!=#REF!,B480,B480+1)</f>
        <v>#REF!</v>
      </c>
      <c r="C481" s="159" t="s">
        <v>33</v>
      </c>
      <c r="D481" s="146" t="s">
        <v>34</v>
      </c>
      <c r="E481" s="146" t="s">
        <v>937</v>
      </c>
      <c r="F481" s="146" t="s">
        <v>36</v>
      </c>
      <c r="G481" s="146"/>
      <c r="H481" s="159">
        <v>24</v>
      </c>
      <c r="I481" s="146">
        <v>8</v>
      </c>
      <c r="J481" s="160">
        <v>2021</v>
      </c>
      <c r="K481" s="160" t="s">
        <v>44</v>
      </c>
      <c r="L481" s="160" t="s">
        <v>45</v>
      </c>
      <c r="M481" s="160" t="s">
        <v>38</v>
      </c>
      <c r="N481" s="160" t="s">
        <v>38</v>
      </c>
      <c r="O481" s="160" t="s">
        <v>39</v>
      </c>
      <c r="P481" s="161" t="s">
        <v>38</v>
      </c>
      <c r="Q481" s="160" t="s">
        <v>45</v>
      </c>
      <c r="R481" s="160" t="s">
        <v>38</v>
      </c>
      <c r="S481" s="160" t="s">
        <v>40</v>
      </c>
      <c r="T481" s="146">
        <v>3</v>
      </c>
      <c r="U481" s="146">
        <v>9</v>
      </c>
      <c r="V481" s="160">
        <v>2021</v>
      </c>
      <c r="W481" s="147" t="s">
        <v>938</v>
      </c>
      <c r="X481" s="147" t="s">
        <v>177</v>
      </c>
      <c r="Y481" s="170" t="s">
        <v>938</v>
      </c>
      <c r="Z481" s="147" t="s">
        <v>177</v>
      </c>
      <c r="AA481" s="156" t="s">
        <v>40</v>
      </c>
      <c r="AB481" s="23"/>
      <c r="AC481" s="23"/>
      <c r="AD481" s="23"/>
      <c r="AE481" s="23"/>
    </row>
    <row r="482" spans="2:31" ht="15.6" hidden="1" customHeight="1">
      <c r="B482" s="27" t="e">
        <f>IF(#REF!=#REF!,#REF!,#REF!+1)</f>
        <v>#REF!</v>
      </c>
      <c r="C482" s="159" t="s">
        <v>33</v>
      </c>
      <c r="D482" s="146" t="s">
        <v>34</v>
      </c>
      <c r="E482" s="146" t="s">
        <v>939</v>
      </c>
      <c r="F482" s="146" t="s">
        <v>36</v>
      </c>
      <c r="G482" s="146"/>
      <c r="H482" s="159">
        <v>31</v>
      </c>
      <c r="I482" s="146">
        <v>8</v>
      </c>
      <c r="J482" s="160">
        <v>2021</v>
      </c>
      <c r="K482" s="160" t="s">
        <v>52</v>
      </c>
      <c r="L482" s="160" t="s">
        <v>38</v>
      </c>
      <c r="M482" s="160" t="s">
        <v>38</v>
      </c>
      <c r="N482" s="160" t="s">
        <v>38</v>
      </c>
      <c r="O482" s="160" t="s">
        <v>39</v>
      </c>
      <c r="P482" s="161" t="s">
        <v>38</v>
      </c>
      <c r="Q482" s="160" t="s">
        <v>38</v>
      </c>
      <c r="R482" s="160" t="s">
        <v>38</v>
      </c>
      <c r="S482" s="160" t="s">
        <v>40</v>
      </c>
      <c r="T482" s="146">
        <v>8</v>
      </c>
      <c r="U482" s="146">
        <v>9</v>
      </c>
      <c r="V482" s="160">
        <v>2021</v>
      </c>
      <c r="W482" s="147" t="s">
        <v>940</v>
      </c>
      <c r="X482" s="147" t="s">
        <v>126</v>
      </c>
      <c r="Y482" s="170" t="s">
        <v>940</v>
      </c>
      <c r="Z482" s="147" t="s">
        <v>126</v>
      </c>
      <c r="AA482" s="156" t="s">
        <v>40</v>
      </c>
      <c r="AB482" s="23"/>
      <c r="AC482" s="23"/>
      <c r="AD482" s="23"/>
      <c r="AE482" s="23"/>
    </row>
    <row r="483" spans="2:31" ht="15.6" hidden="1" customHeight="1">
      <c r="B483" s="27" t="e">
        <f>IF(#REF!=#REF!,B482,B482+1)</f>
        <v>#REF!</v>
      </c>
      <c r="C483" s="159" t="s">
        <v>33</v>
      </c>
      <c r="D483" s="146" t="s">
        <v>34</v>
      </c>
      <c r="E483" s="146" t="s">
        <v>941</v>
      </c>
      <c r="F483" s="146" t="s">
        <v>36</v>
      </c>
      <c r="G483" s="146"/>
      <c r="H483" s="159">
        <v>3</v>
      </c>
      <c r="I483" s="146">
        <v>9</v>
      </c>
      <c r="J483" s="160">
        <v>2021</v>
      </c>
      <c r="K483" s="160" t="s">
        <v>52</v>
      </c>
      <c r="L483" s="160" t="s">
        <v>38</v>
      </c>
      <c r="M483" s="160" t="s">
        <v>38</v>
      </c>
      <c r="N483" s="160" t="s">
        <v>38</v>
      </c>
      <c r="O483" s="160" t="s">
        <v>39</v>
      </c>
      <c r="P483" s="161" t="s">
        <v>38</v>
      </c>
      <c r="Q483" s="160" t="s">
        <v>38</v>
      </c>
      <c r="R483" s="160" t="s">
        <v>38</v>
      </c>
      <c r="S483" s="160" t="s">
        <v>40</v>
      </c>
      <c r="T483" s="146">
        <v>7</v>
      </c>
      <c r="U483" s="146">
        <v>9</v>
      </c>
      <c r="V483" s="160">
        <v>2021</v>
      </c>
      <c r="W483" s="147" t="s">
        <v>942</v>
      </c>
      <c r="X483" s="147" t="s">
        <v>126</v>
      </c>
      <c r="Y483" s="170" t="s">
        <v>942</v>
      </c>
      <c r="Z483" s="147" t="s">
        <v>126</v>
      </c>
      <c r="AA483" s="156" t="s">
        <v>40</v>
      </c>
      <c r="AB483" s="23"/>
      <c r="AC483" s="23"/>
      <c r="AD483" s="23"/>
      <c r="AE483" s="23"/>
    </row>
    <row r="484" spans="2:31" ht="15.6" hidden="1" customHeight="1">
      <c r="B484" s="27" t="e">
        <f>IF(#REF!=#REF!,B483,B483+1)</f>
        <v>#REF!</v>
      </c>
      <c r="C484" s="159" t="s">
        <v>33</v>
      </c>
      <c r="D484" s="146" t="s">
        <v>34</v>
      </c>
      <c r="E484" s="146" t="s">
        <v>74</v>
      </c>
      <c r="F484" s="146" t="s">
        <v>36</v>
      </c>
      <c r="G484" s="146"/>
      <c r="H484" s="159">
        <v>5</v>
      </c>
      <c r="I484" s="146">
        <v>9</v>
      </c>
      <c r="J484" s="160">
        <v>2021</v>
      </c>
      <c r="K484" s="160" t="s">
        <v>44</v>
      </c>
      <c r="L484" s="160" t="s">
        <v>38</v>
      </c>
      <c r="M484" s="160" t="s">
        <v>45</v>
      </c>
      <c r="N484" s="160" t="s">
        <v>38</v>
      </c>
      <c r="O484" s="160" t="s">
        <v>39</v>
      </c>
      <c r="P484" s="161" t="s">
        <v>38</v>
      </c>
      <c r="Q484" s="160" t="s">
        <v>38</v>
      </c>
      <c r="R484" s="160" t="s">
        <v>38</v>
      </c>
      <c r="S484" s="160" t="s">
        <v>40</v>
      </c>
      <c r="T484" s="146">
        <v>8</v>
      </c>
      <c r="U484" s="146">
        <v>8</v>
      </c>
      <c r="V484" s="160">
        <v>2021</v>
      </c>
      <c r="W484" s="147" t="s">
        <v>943</v>
      </c>
      <c r="X484" s="147" t="s">
        <v>92</v>
      </c>
      <c r="Y484" s="170" t="s">
        <v>943</v>
      </c>
      <c r="Z484" s="147" t="s">
        <v>92</v>
      </c>
      <c r="AA484" s="156" t="s">
        <v>40</v>
      </c>
      <c r="AB484" s="23"/>
      <c r="AC484" s="23"/>
      <c r="AD484" s="23"/>
      <c r="AE484" s="23"/>
    </row>
    <row r="485" spans="2:31" ht="15.6" hidden="1" customHeight="1">
      <c r="B485" s="27" t="e">
        <f>IF(#REF!=#REF!,B484,B484+1)</f>
        <v>#REF!</v>
      </c>
      <c r="C485" s="159" t="s">
        <v>33</v>
      </c>
      <c r="D485" s="146" t="s">
        <v>34</v>
      </c>
      <c r="E485" s="146" t="s">
        <v>944</v>
      </c>
      <c r="F485" s="146" t="s">
        <v>36</v>
      </c>
      <c r="G485" s="146"/>
      <c r="H485" s="159">
        <v>13</v>
      </c>
      <c r="I485" s="146">
        <v>9</v>
      </c>
      <c r="J485" s="160">
        <v>2021</v>
      </c>
      <c r="K485" s="160" t="s">
        <v>44</v>
      </c>
      <c r="L485" s="160" t="s">
        <v>38</v>
      </c>
      <c r="M485" s="160" t="s">
        <v>45</v>
      </c>
      <c r="N485" s="160" t="s">
        <v>38</v>
      </c>
      <c r="O485" s="160" t="s">
        <v>39</v>
      </c>
      <c r="P485" s="161" t="s">
        <v>38</v>
      </c>
      <c r="Q485" s="160" t="s">
        <v>45</v>
      </c>
      <c r="R485" s="160" t="s">
        <v>38</v>
      </c>
      <c r="S485" s="160" t="s">
        <v>40</v>
      </c>
      <c r="T485" s="146">
        <v>20</v>
      </c>
      <c r="U485" s="146">
        <v>9</v>
      </c>
      <c r="V485" s="160">
        <v>2021</v>
      </c>
      <c r="W485" s="147" t="s">
        <v>945</v>
      </c>
      <c r="X485" s="147" t="s">
        <v>192</v>
      </c>
      <c r="Y485" s="170" t="s">
        <v>945</v>
      </c>
      <c r="Z485" s="147" t="s">
        <v>192</v>
      </c>
      <c r="AA485" s="156" t="s">
        <v>40</v>
      </c>
      <c r="AB485" s="23"/>
      <c r="AC485" s="23"/>
      <c r="AD485" s="23"/>
      <c r="AE485" s="23"/>
    </row>
    <row r="486" spans="2:31" ht="15.6" hidden="1" customHeight="1">
      <c r="B486" s="27" t="e">
        <f>IF(#REF!=#REF!,#REF!,#REF!+1)</f>
        <v>#REF!</v>
      </c>
      <c r="C486" s="159" t="s">
        <v>33</v>
      </c>
      <c r="D486" s="146" t="s">
        <v>34</v>
      </c>
      <c r="E486" s="146" t="s">
        <v>946</v>
      </c>
      <c r="F486" s="146" t="s">
        <v>36</v>
      </c>
      <c r="G486" s="146"/>
      <c r="H486" s="159">
        <v>20</v>
      </c>
      <c r="I486" s="146">
        <v>9</v>
      </c>
      <c r="J486" s="160">
        <v>2021</v>
      </c>
      <c r="K486" s="160" t="s">
        <v>52</v>
      </c>
      <c r="L486" s="160" t="s">
        <v>38</v>
      </c>
      <c r="M486" s="160" t="s">
        <v>38</v>
      </c>
      <c r="N486" s="160" t="s">
        <v>38</v>
      </c>
      <c r="O486" s="160" t="s">
        <v>39</v>
      </c>
      <c r="P486" s="161" t="s">
        <v>38</v>
      </c>
      <c r="Q486" s="160" t="s">
        <v>38</v>
      </c>
      <c r="R486" s="160" t="s">
        <v>38</v>
      </c>
      <c r="S486" s="160" t="s">
        <v>40</v>
      </c>
      <c r="T486" s="146">
        <v>25</v>
      </c>
      <c r="U486" s="146">
        <v>9</v>
      </c>
      <c r="V486" s="160">
        <v>2021</v>
      </c>
      <c r="W486" s="147" t="s">
        <v>947</v>
      </c>
      <c r="X486" s="147" t="s">
        <v>177</v>
      </c>
      <c r="Y486" s="170" t="s">
        <v>947</v>
      </c>
      <c r="Z486" s="147" t="s">
        <v>177</v>
      </c>
      <c r="AA486" s="156" t="s">
        <v>40</v>
      </c>
      <c r="AB486" s="23"/>
      <c r="AC486" s="23"/>
      <c r="AD486" s="23"/>
      <c r="AE486" s="23"/>
    </row>
    <row r="487" spans="2:31" ht="15.6" hidden="1" customHeight="1">
      <c r="B487" s="27" t="e">
        <f>IF(#REF!=#REF!,B486,B486+1)</f>
        <v>#REF!</v>
      </c>
      <c r="C487" s="159" t="s">
        <v>33</v>
      </c>
      <c r="D487" s="146" t="s">
        <v>34</v>
      </c>
      <c r="E487" s="146" t="s">
        <v>948</v>
      </c>
      <c r="F487" s="146" t="s">
        <v>36</v>
      </c>
      <c r="G487" s="146"/>
      <c r="H487" s="159">
        <v>20</v>
      </c>
      <c r="I487" s="146">
        <v>9</v>
      </c>
      <c r="J487" s="160">
        <v>2021</v>
      </c>
      <c r="K487" s="160" t="s">
        <v>44</v>
      </c>
      <c r="L487" s="160" t="s">
        <v>38</v>
      </c>
      <c r="M487" s="160" t="s">
        <v>38</v>
      </c>
      <c r="N487" s="160" t="s">
        <v>38</v>
      </c>
      <c r="O487" s="160" t="s">
        <v>39</v>
      </c>
      <c r="P487" s="161" t="s">
        <v>38</v>
      </c>
      <c r="Q487" s="160" t="s">
        <v>45</v>
      </c>
      <c r="R487" s="160" t="s">
        <v>38</v>
      </c>
      <c r="S487" s="160" t="s">
        <v>40</v>
      </c>
      <c r="T487" s="146">
        <v>24</v>
      </c>
      <c r="U487" s="146">
        <v>9</v>
      </c>
      <c r="V487" s="160">
        <v>2021</v>
      </c>
      <c r="W487" s="147" t="s">
        <v>949</v>
      </c>
      <c r="X487" s="147" t="s">
        <v>126</v>
      </c>
      <c r="Y487" s="170" t="s">
        <v>949</v>
      </c>
      <c r="Z487" s="147" t="s">
        <v>126</v>
      </c>
      <c r="AA487" s="156" t="s">
        <v>40</v>
      </c>
      <c r="AB487" s="23"/>
      <c r="AC487" s="23"/>
      <c r="AD487" s="23"/>
      <c r="AE487" s="23"/>
    </row>
    <row r="488" spans="2:31" ht="15.6" hidden="1" customHeight="1">
      <c r="B488" s="27" t="e">
        <f>IF(#REF!=#REF!,B487,B487+1)</f>
        <v>#REF!</v>
      </c>
      <c r="C488" s="159" t="s">
        <v>33</v>
      </c>
      <c r="D488" s="146" t="s">
        <v>48</v>
      </c>
      <c r="E488" s="146" t="s">
        <v>950</v>
      </c>
      <c r="F488" s="146" t="s">
        <v>157</v>
      </c>
      <c r="G488" s="146"/>
      <c r="H488" s="159">
        <v>26</v>
      </c>
      <c r="I488" s="146">
        <v>9</v>
      </c>
      <c r="J488" s="160">
        <v>2021</v>
      </c>
      <c r="K488" s="160" t="s">
        <v>52</v>
      </c>
      <c r="L488" s="160" t="s">
        <v>38</v>
      </c>
      <c r="M488" s="160" t="s">
        <v>38</v>
      </c>
      <c r="N488" s="160" t="s">
        <v>38</v>
      </c>
      <c r="O488" s="160" t="s">
        <v>39</v>
      </c>
      <c r="P488" s="161" t="s">
        <v>38</v>
      </c>
      <c r="Q488" s="160" t="s">
        <v>38</v>
      </c>
      <c r="R488" s="160" t="s">
        <v>38</v>
      </c>
      <c r="S488" s="160" t="s">
        <v>40</v>
      </c>
      <c r="T488" s="146">
        <v>28</v>
      </c>
      <c r="U488" s="146">
        <v>9</v>
      </c>
      <c r="V488" s="160">
        <v>2021</v>
      </c>
      <c r="W488" s="147" t="s">
        <v>951</v>
      </c>
      <c r="X488" s="147" t="s">
        <v>244</v>
      </c>
      <c r="Y488" s="170" t="s">
        <v>951</v>
      </c>
      <c r="Z488" s="147" t="s">
        <v>244</v>
      </c>
      <c r="AA488" s="156" t="s">
        <v>40</v>
      </c>
      <c r="AB488" s="23"/>
      <c r="AC488" s="23"/>
      <c r="AD488" s="23"/>
      <c r="AE488" s="23"/>
    </row>
    <row r="489" spans="2:31" ht="15.6" hidden="1" customHeight="1">
      <c r="B489" s="27" t="e">
        <f>IF(#REF!=#REF!,B488,B488+1)</f>
        <v>#REF!</v>
      </c>
      <c r="C489" s="159" t="s">
        <v>33</v>
      </c>
      <c r="D489" s="146" t="s">
        <v>34</v>
      </c>
      <c r="E489" s="146" t="s">
        <v>952</v>
      </c>
      <c r="F489" s="146" t="s">
        <v>36</v>
      </c>
      <c r="G489" s="146"/>
      <c r="H489" s="159">
        <v>27</v>
      </c>
      <c r="I489" s="146">
        <v>9</v>
      </c>
      <c r="J489" s="160">
        <v>2021</v>
      </c>
      <c r="K489" s="160" t="s">
        <v>52</v>
      </c>
      <c r="L489" s="160" t="s">
        <v>38</v>
      </c>
      <c r="M489" s="160" t="s">
        <v>38</v>
      </c>
      <c r="N489" s="160" t="s">
        <v>38</v>
      </c>
      <c r="O489" s="160" t="s">
        <v>39</v>
      </c>
      <c r="P489" s="161" t="s">
        <v>38</v>
      </c>
      <c r="Q489" s="160" t="s">
        <v>38</v>
      </c>
      <c r="R489" s="160" t="s">
        <v>38</v>
      </c>
      <c r="S489" s="160" t="s">
        <v>40</v>
      </c>
      <c r="T489" s="146">
        <v>29</v>
      </c>
      <c r="U489" s="146">
        <v>9</v>
      </c>
      <c r="V489" s="160">
        <v>2021</v>
      </c>
      <c r="W489" s="147" t="s">
        <v>953</v>
      </c>
      <c r="X489" s="147" t="s">
        <v>192</v>
      </c>
      <c r="Y489" s="170" t="s">
        <v>953</v>
      </c>
      <c r="Z489" s="147" t="s">
        <v>192</v>
      </c>
      <c r="AA489" s="156" t="s">
        <v>40</v>
      </c>
      <c r="AB489" s="23"/>
      <c r="AC489" s="23"/>
      <c r="AD489" s="23"/>
      <c r="AE489" s="23"/>
    </row>
    <row r="490" spans="2:31" ht="15.6" hidden="1" customHeight="1">
      <c r="B490" s="27" t="e">
        <f>IF(#REF!=#REF!,#REF!,#REF!+1)</f>
        <v>#REF!</v>
      </c>
      <c r="C490" s="159" t="s">
        <v>33</v>
      </c>
      <c r="D490" s="146" t="s">
        <v>34</v>
      </c>
      <c r="E490" s="146" t="s">
        <v>954</v>
      </c>
      <c r="F490" s="146" t="s">
        <v>36</v>
      </c>
      <c r="G490" s="146"/>
      <c r="H490" s="159">
        <v>27</v>
      </c>
      <c r="I490" s="146">
        <v>9</v>
      </c>
      <c r="J490" s="160">
        <v>2021</v>
      </c>
      <c r="K490" s="160" t="s">
        <v>44</v>
      </c>
      <c r="L490" s="160" t="s">
        <v>38</v>
      </c>
      <c r="M490" s="160" t="s">
        <v>38</v>
      </c>
      <c r="N490" s="160" t="s">
        <v>38</v>
      </c>
      <c r="O490" s="160" t="s">
        <v>39</v>
      </c>
      <c r="P490" s="161" t="s">
        <v>38</v>
      </c>
      <c r="Q490" s="160" t="s">
        <v>38</v>
      </c>
      <c r="R490" s="160" t="s">
        <v>38</v>
      </c>
      <c r="S490" s="160" t="s">
        <v>40</v>
      </c>
      <c r="T490" s="146">
        <v>5</v>
      </c>
      <c r="U490" s="146">
        <v>10</v>
      </c>
      <c r="V490" s="160">
        <v>2021</v>
      </c>
      <c r="W490" s="147" t="s">
        <v>40</v>
      </c>
      <c r="X490" s="147" t="s">
        <v>126</v>
      </c>
      <c r="Y490" s="170" t="s">
        <v>40</v>
      </c>
      <c r="Z490" s="147" t="s">
        <v>126</v>
      </c>
      <c r="AA490" s="156" t="s">
        <v>40</v>
      </c>
      <c r="AB490" s="23"/>
      <c r="AC490" s="23"/>
      <c r="AD490" s="23"/>
      <c r="AE490" s="23"/>
    </row>
    <row r="491" spans="2:31" ht="15.6" hidden="1" customHeight="1">
      <c r="B491" s="27" t="e">
        <f>IF(#REF!=#REF!,B490,B490+1)</f>
        <v>#REF!</v>
      </c>
      <c r="C491" s="159" t="s">
        <v>33</v>
      </c>
      <c r="D491" s="146" t="s">
        <v>34</v>
      </c>
      <c r="E491" s="146" t="s">
        <v>955</v>
      </c>
      <c r="F491" s="146" t="s">
        <v>36</v>
      </c>
      <c r="G491" s="146"/>
      <c r="H491" s="159">
        <v>5</v>
      </c>
      <c r="I491" s="146">
        <v>10</v>
      </c>
      <c r="J491" s="160">
        <v>2021</v>
      </c>
      <c r="K491" s="160" t="s">
        <v>52</v>
      </c>
      <c r="L491" s="160" t="s">
        <v>38</v>
      </c>
      <c r="M491" s="160" t="s">
        <v>38</v>
      </c>
      <c r="N491" s="160" t="s">
        <v>38</v>
      </c>
      <c r="O491" s="160" t="s">
        <v>39</v>
      </c>
      <c r="P491" s="161" t="s">
        <v>38</v>
      </c>
      <c r="Q491" s="160" t="s">
        <v>38</v>
      </c>
      <c r="R491" s="160" t="s">
        <v>38</v>
      </c>
      <c r="S491" s="160" t="s">
        <v>40</v>
      </c>
      <c r="T491" s="146">
        <v>7</v>
      </c>
      <c r="U491" s="146">
        <v>10</v>
      </c>
      <c r="V491" s="160">
        <v>2021</v>
      </c>
      <c r="W491" s="147" t="s">
        <v>956</v>
      </c>
      <c r="X491" s="147" t="s">
        <v>177</v>
      </c>
      <c r="Y491" s="170" t="s">
        <v>956</v>
      </c>
      <c r="Z491" s="147" t="s">
        <v>177</v>
      </c>
      <c r="AA491" s="156" t="s">
        <v>40</v>
      </c>
      <c r="AB491" s="23"/>
      <c r="AC491" s="23"/>
      <c r="AD491" s="23"/>
      <c r="AE491" s="23"/>
    </row>
    <row r="492" spans="2:31" ht="15.6" hidden="1" customHeight="1">
      <c r="B492" s="27" t="e">
        <f>IF(#REF!=#REF!,B491,B491+1)</f>
        <v>#REF!</v>
      </c>
      <c r="C492" s="159" t="s">
        <v>33</v>
      </c>
      <c r="D492" s="146" t="s">
        <v>34</v>
      </c>
      <c r="E492" s="146" t="s">
        <v>957</v>
      </c>
      <c r="F492" s="146" t="s">
        <v>36</v>
      </c>
      <c r="G492" s="146"/>
      <c r="H492" s="159">
        <v>19</v>
      </c>
      <c r="I492" s="146">
        <v>10</v>
      </c>
      <c r="J492" s="160">
        <v>2021</v>
      </c>
      <c r="K492" s="160" t="s">
        <v>44</v>
      </c>
      <c r="L492" s="160" t="s">
        <v>38</v>
      </c>
      <c r="M492" s="160" t="s">
        <v>38</v>
      </c>
      <c r="N492" s="160" t="s">
        <v>38</v>
      </c>
      <c r="O492" s="160" t="s">
        <v>39</v>
      </c>
      <c r="P492" s="161" t="s">
        <v>38</v>
      </c>
      <c r="Q492" s="160" t="s">
        <v>38</v>
      </c>
      <c r="R492" s="160" t="s">
        <v>38</v>
      </c>
      <c r="S492" s="160" t="s">
        <v>40</v>
      </c>
      <c r="T492" s="146">
        <v>20</v>
      </c>
      <c r="U492" s="146">
        <v>10</v>
      </c>
      <c r="V492" s="160">
        <v>2021</v>
      </c>
      <c r="W492" s="147" t="s">
        <v>958</v>
      </c>
      <c r="X492" s="147" t="s">
        <v>192</v>
      </c>
      <c r="Y492" s="170" t="s">
        <v>958</v>
      </c>
      <c r="Z492" s="147" t="s">
        <v>192</v>
      </c>
      <c r="AA492" s="156" t="s">
        <v>40</v>
      </c>
      <c r="AB492" s="23"/>
      <c r="AC492" s="23"/>
      <c r="AD492" s="23"/>
      <c r="AE492" s="23"/>
    </row>
    <row r="493" spans="2:31" ht="15.6" hidden="1" customHeight="1">
      <c r="B493" s="27" t="e">
        <f>IF(#REF!=#REF!,B492,B492+1)</f>
        <v>#REF!</v>
      </c>
      <c r="C493" s="159" t="s">
        <v>33</v>
      </c>
      <c r="D493" s="146" t="s">
        <v>34</v>
      </c>
      <c r="E493" s="146" t="s">
        <v>959</v>
      </c>
      <c r="F493" s="146" t="s">
        <v>36</v>
      </c>
      <c r="G493" s="146"/>
      <c r="H493" s="159">
        <v>19</v>
      </c>
      <c r="I493" s="146">
        <v>10</v>
      </c>
      <c r="J493" s="160">
        <v>2021</v>
      </c>
      <c r="K493" s="160" t="s">
        <v>44</v>
      </c>
      <c r="L493" s="160" t="s">
        <v>38</v>
      </c>
      <c r="M493" s="160" t="s">
        <v>38</v>
      </c>
      <c r="N493" s="160" t="s">
        <v>38</v>
      </c>
      <c r="O493" s="160" t="s">
        <v>39</v>
      </c>
      <c r="P493" s="161" t="s">
        <v>38</v>
      </c>
      <c r="Q493" s="160" t="s">
        <v>38</v>
      </c>
      <c r="R493" s="160" t="s">
        <v>38</v>
      </c>
      <c r="S493" s="160" t="s">
        <v>40</v>
      </c>
      <c r="T493" s="146">
        <v>25</v>
      </c>
      <c r="U493" s="146">
        <v>10</v>
      </c>
      <c r="V493" s="160">
        <v>2021</v>
      </c>
      <c r="W493" s="147" t="s">
        <v>958</v>
      </c>
      <c r="X493" s="147" t="s">
        <v>192</v>
      </c>
      <c r="Y493" s="170" t="s">
        <v>958</v>
      </c>
      <c r="Z493" s="147" t="s">
        <v>192</v>
      </c>
      <c r="AA493" s="156" t="s">
        <v>40</v>
      </c>
      <c r="AB493" s="23"/>
      <c r="AC493" s="23"/>
      <c r="AD493" s="23"/>
      <c r="AE493" s="23"/>
    </row>
    <row r="494" spans="2:31" ht="15.6" hidden="1" customHeight="1">
      <c r="B494" s="27" t="e">
        <f>IF(#REF!=#REF!,B493,B493+1)</f>
        <v>#REF!</v>
      </c>
      <c r="C494" s="159" t="s">
        <v>33</v>
      </c>
      <c r="D494" s="146" t="s">
        <v>34</v>
      </c>
      <c r="E494" s="146" t="s">
        <v>960</v>
      </c>
      <c r="F494" s="146" t="s">
        <v>36</v>
      </c>
      <c r="G494" s="146"/>
      <c r="H494" s="159">
        <v>26</v>
      </c>
      <c r="I494" s="146">
        <v>10</v>
      </c>
      <c r="J494" s="160">
        <v>2021</v>
      </c>
      <c r="K494" s="160" t="s">
        <v>44</v>
      </c>
      <c r="L494" s="160" t="s">
        <v>38</v>
      </c>
      <c r="M494" s="160" t="s">
        <v>38</v>
      </c>
      <c r="N494" s="160" t="s">
        <v>38</v>
      </c>
      <c r="O494" s="160" t="s">
        <v>39</v>
      </c>
      <c r="P494" s="161" t="s">
        <v>38</v>
      </c>
      <c r="Q494" s="160" t="s">
        <v>38</v>
      </c>
      <c r="R494" s="160" t="s">
        <v>38</v>
      </c>
      <c r="S494" s="160" t="s">
        <v>40</v>
      </c>
      <c r="T494" s="146">
        <v>2</v>
      </c>
      <c r="U494" s="146">
        <v>11</v>
      </c>
      <c r="V494" s="160">
        <v>2021</v>
      </c>
      <c r="W494" s="147" t="s">
        <v>958</v>
      </c>
      <c r="X494" s="147" t="s">
        <v>192</v>
      </c>
      <c r="Y494" s="170" t="s">
        <v>958</v>
      </c>
      <c r="Z494" s="147" t="s">
        <v>192</v>
      </c>
      <c r="AA494" s="156" t="s">
        <v>40</v>
      </c>
      <c r="AB494" s="23"/>
      <c r="AC494" s="23"/>
      <c r="AD494" s="23"/>
      <c r="AE494" s="23"/>
    </row>
    <row r="495" spans="2:31" ht="15.6" hidden="1" customHeight="1">
      <c r="B495" s="27" t="e">
        <f>IF(#REF!=#REF!,B494,B494+1)</f>
        <v>#REF!</v>
      </c>
      <c r="C495" s="159" t="s">
        <v>33</v>
      </c>
      <c r="D495" s="146" t="s">
        <v>48</v>
      </c>
      <c r="E495" s="146" t="s">
        <v>961</v>
      </c>
      <c r="F495" s="146" t="s">
        <v>36</v>
      </c>
      <c r="G495" s="146"/>
      <c r="H495" s="159">
        <v>3</v>
      </c>
      <c r="I495" s="146">
        <v>12</v>
      </c>
      <c r="J495" s="160">
        <v>2021</v>
      </c>
      <c r="K495" s="160" t="s">
        <v>44</v>
      </c>
      <c r="L495" s="160" t="s">
        <v>45</v>
      </c>
      <c r="M495" s="160" t="s">
        <v>38</v>
      </c>
      <c r="N495" s="160" t="s">
        <v>38</v>
      </c>
      <c r="O495" s="160" t="s">
        <v>39</v>
      </c>
      <c r="P495" s="161" t="s">
        <v>38</v>
      </c>
      <c r="Q495" s="160" t="s">
        <v>45</v>
      </c>
      <c r="R495" s="160" t="s">
        <v>38</v>
      </c>
      <c r="S495" s="160" t="s">
        <v>40</v>
      </c>
      <c r="T495" s="146">
        <v>6</v>
      </c>
      <c r="U495" s="146">
        <v>12</v>
      </c>
      <c r="V495" s="160">
        <v>2021</v>
      </c>
      <c r="W495" s="147" t="s">
        <v>962</v>
      </c>
      <c r="X495" s="147" t="s">
        <v>307</v>
      </c>
      <c r="Y495" s="170" t="s">
        <v>962</v>
      </c>
      <c r="Z495" s="147" t="s">
        <v>307</v>
      </c>
      <c r="AA495" s="156" t="s">
        <v>40</v>
      </c>
      <c r="AB495" s="23"/>
      <c r="AC495" s="23"/>
      <c r="AD495" s="23"/>
      <c r="AE495" s="23"/>
    </row>
    <row r="496" spans="2:31" ht="15.6" hidden="1" customHeight="1">
      <c r="B496" s="27" t="e">
        <f>IF(#REF!=#REF!,B495,B495+1)</f>
        <v>#REF!</v>
      </c>
      <c r="C496" s="159" t="s">
        <v>33</v>
      </c>
      <c r="D496" s="146" t="s">
        <v>48</v>
      </c>
      <c r="E496" s="146" t="s">
        <v>963</v>
      </c>
      <c r="F496" s="146" t="s">
        <v>125</v>
      </c>
      <c r="G496" s="146"/>
      <c r="H496" s="159">
        <v>6</v>
      </c>
      <c r="I496" s="146">
        <v>12</v>
      </c>
      <c r="J496" s="160">
        <v>2021</v>
      </c>
      <c r="K496" s="160" t="s">
        <v>44</v>
      </c>
      <c r="L496" s="160" t="s">
        <v>45</v>
      </c>
      <c r="M496" s="160" t="s">
        <v>38</v>
      </c>
      <c r="N496" s="160" t="s">
        <v>38</v>
      </c>
      <c r="O496" s="160" t="s">
        <v>39</v>
      </c>
      <c r="P496" s="161" t="s">
        <v>38</v>
      </c>
      <c r="Q496" s="160" t="s">
        <v>45</v>
      </c>
      <c r="R496" s="160" t="s">
        <v>45</v>
      </c>
      <c r="S496" s="160" t="s">
        <v>40</v>
      </c>
      <c r="T496" s="146">
        <v>13</v>
      </c>
      <c r="U496" s="146">
        <v>12</v>
      </c>
      <c r="V496" s="160">
        <v>2021</v>
      </c>
      <c r="W496" s="147" t="s">
        <v>964</v>
      </c>
      <c r="X496" s="147" t="s">
        <v>136</v>
      </c>
      <c r="Y496" s="170" t="s">
        <v>964</v>
      </c>
      <c r="Z496" s="147" t="s">
        <v>136</v>
      </c>
      <c r="AA496" s="156" t="s">
        <v>40</v>
      </c>
      <c r="AB496" s="23"/>
      <c r="AC496" s="23"/>
      <c r="AD496" s="23"/>
      <c r="AE496" s="23"/>
    </row>
    <row r="497" spans="1:31" ht="15.6" hidden="1" customHeight="1">
      <c r="B497" s="27" t="e">
        <f>IF(#REF!=#REF!,B496,B496+1)</f>
        <v>#REF!</v>
      </c>
      <c r="C497" s="159" t="s">
        <v>33</v>
      </c>
      <c r="D497" s="146" t="s">
        <v>34</v>
      </c>
      <c r="E497" s="146" t="s">
        <v>965</v>
      </c>
      <c r="F497" s="146" t="s">
        <v>36</v>
      </c>
      <c r="G497" s="146"/>
      <c r="H497" s="159">
        <v>13</v>
      </c>
      <c r="I497" s="146">
        <v>12</v>
      </c>
      <c r="J497" s="160">
        <v>2021</v>
      </c>
      <c r="K497" s="160" t="s">
        <v>44</v>
      </c>
      <c r="L497" s="160" t="s">
        <v>45</v>
      </c>
      <c r="M497" s="160" t="s">
        <v>38</v>
      </c>
      <c r="N497" s="160" t="s">
        <v>38</v>
      </c>
      <c r="O497" s="160" t="s">
        <v>39</v>
      </c>
      <c r="P497" s="161" t="s">
        <v>38</v>
      </c>
      <c r="Q497" s="160" t="s">
        <v>38</v>
      </c>
      <c r="R497" s="160" t="s">
        <v>38</v>
      </c>
      <c r="S497" s="160" t="s">
        <v>40</v>
      </c>
      <c r="T497" s="146">
        <v>15</v>
      </c>
      <c r="U497" s="146">
        <v>12</v>
      </c>
      <c r="V497" s="160">
        <v>2021</v>
      </c>
      <c r="W497" s="147" t="s">
        <v>966</v>
      </c>
      <c r="X497" s="147" t="s">
        <v>126</v>
      </c>
      <c r="Y497" s="170" t="s">
        <v>966</v>
      </c>
      <c r="Z497" s="147" t="s">
        <v>126</v>
      </c>
      <c r="AA497" s="156" t="s">
        <v>40</v>
      </c>
      <c r="AB497" s="23"/>
      <c r="AC497" s="23"/>
      <c r="AD497" s="23"/>
      <c r="AE497" s="23"/>
    </row>
    <row r="498" spans="1:31" ht="15.6" hidden="1" customHeight="1">
      <c r="B498" s="27" t="e">
        <f>IF(#REF!=#REF!,B497,B497+1)</f>
        <v>#REF!</v>
      </c>
      <c r="C498" s="159" t="s">
        <v>33</v>
      </c>
      <c r="D498" s="146" t="s">
        <v>48</v>
      </c>
      <c r="E498" s="146" t="s">
        <v>967</v>
      </c>
      <c r="F498" s="146" t="s">
        <v>125</v>
      </c>
      <c r="G498" s="146"/>
      <c r="H498" s="159">
        <v>22</v>
      </c>
      <c r="I498" s="146">
        <v>12</v>
      </c>
      <c r="J498" s="160">
        <v>2021</v>
      </c>
      <c r="K498" s="160" t="s">
        <v>52</v>
      </c>
      <c r="L498" s="160" t="s">
        <v>38</v>
      </c>
      <c r="M498" s="160" t="s">
        <v>38</v>
      </c>
      <c r="N498" s="160" t="s">
        <v>38</v>
      </c>
      <c r="O498" s="160" t="s">
        <v>39</v>
      </c>
      <c r="P498" s="161" t="s">
        <v>38</v>
      </c>
      <c r="Q498" s="160" t="s">
        <v>38</v>
      </c>
      <c r="R498" s="160" t="s">
        <v>38</v>
      </c>
      <c r="S498" s="160" t="s">
        <v>40</v>
      </c>
      <c r="T498" s="146">
        <v>28</v>
      </c>
      <c r="U498" s="146">
        <v>12</v>
      </c>
      <c r="V498" s="160">
        <v>2021</v>
      </c>
      <c r="W498" s="147" t="s">
        <v>968</v>
      </c>
      <c r="X498" s="147" t="s">
        <v>136</v>
      </c>
      <c r="Y498" s="170" t="s">
        <v>968</v>
      </c>
      <c r="Z498" s="147" t="s">
        <v>136</v>
      </c>
      <c r="AA498" s="156" t="s">
        <v>40</v>
      </c>
      <c r="AB498" s="23"/>
      <c r="AC498" s="23"/>
      <c r="AD498" s="23"/>
      <c r="AE498" s="23"/>
    </row>
    <row r="499" spans="1:31" ht="15.6" hidden="1" customHeight="1">
      <c r="B499" s="27" t="e">
        <f>IF(#REF!=#REF!,B498,B498+1)</f>
        <v>#REF!</v>
      </c>
      <c r="C499" s="159" t="s">
        <v>33</v>
      </c>
      <c r="D499" s="146" t="s">
        <v>48</v>
      </c>
      <c r="E499" s="146" t="s">
        <v>969</v>
      </c>
      <c r="F499" s="146" t="s">
        <v>36</v>
      </c>
      <c r="G499" s="146"/>
      <c r="H499" s="159">
        <v>24</v>
      </c>
      <c r="I499" s="146">
        <v>12</v>
      </c>
      <c r="J499" s="160">
        <v>2021</v>
      </c>
      <c r="K499" s="160" t="s">
        <v>52</v>
      </c>
      <c r="L499" s="160" t="s">
        <v>38</v>
      </c>
      <c r="M499" s="160" t="s">
        <v>38</v>
      </c>
      <c r="N499" s="160" t="s">
        <v>38</v>
      </c>
      <c r="O499" s="160" t="s">
        <v>39</v>
      </c>
      <c r="P499" s="161" t="s">
        <v>38</v>
      </c>
      <c r="Q499" s="160" t="s">
        <v>38</v>
      </c>
      <c r="R499" s="160" t="s">
        <v>45</v>
      </c>
      <c r="S499" s="160" t="s">
        <v>40</v>
      </c>
      <c r="T499" s="146">
        <v>3</v>
      </c>
      <c r="U499" s="146">
        <v>1</v>
      </c>
      <c r="V499" s="160">
        <v>2022</v>
      </c>
      <c r="W499" s="147" t="s">
        <v>970</v>
      </c>
      <c r="X499" s="147" t="s">
        <v>136</v>
      </c>
      <c r="Y499" s="170" t="s">
        <v>970</v>
      </c>
      <c r="Z499" s="147" t="s">
        <v>136</v>
      </c>
      <c r="AA499" s="156" t="s">
        <v>40</v>
      </c>
      <c r="AB499" s="23"/>
      <c r="AC499" s="23"/>
      <c r="AD499" s="23"/>
      <c r="AE499" s="23"/>
    </row>
    <row r="500" spans="1:31" ht="15.6" hidden="1" customHeight="1">
      <c r="B500" s="27" t="e">
        <f>IF(#REF!=#REF!,B499,B499+1)</f>
        <v>#REF!</v>
      </c>
      <c r="C500" s="159" t="s">
        <v>33</v>
      </c>
      <c r="D500" s="146" t="s">
        <v>48</v>
      </c>
      <c r="E500" s="146" t="s">
        <v>971</v>
      </c>
      <c r="F500" s="146" t="s">
        <v>36</v>
      </c>
      <c r="G500" s="146"/>
      <c r="H500" s="159">
        <v>24</v>
      </c>
      <c r="I500" s="146">
        <v>12</v>
      </c>
      <c r="J500" s="160">
        <v>2021</v>
      </c>
      <c r="K500" s="160" t="s">
        <v>52</v>
      </c>
      <c r="L500" s="160" t="s">
        <v>38</v>
      </c>
      <c r="M500" s="160" t="s">
        <v>38</v>
      </c>
      <c r="N500" s="160" t="s">
        <v>38</v>
      </c>
      <c r="O500" s="160" t="s">
        <v>39</v>
      </c>
      <c r="P500" s="161" t="s">
        <v>38</v>
      </c>
      <c r="Q500" s="160" t="s">
        <v>38</v>
      </c>
      <c r="R500" s="160" t="s">
        <v>38</v>
      </c>
      <c r="S500" s="160" t="s">
        <v>40</v>
      </c>
      <c r="T500" s="146">
        <v>29</v>
      </c>
      <c r="U500" s="146">
        <v>12</v>
      </c>
      <c r="V500" s="160">
        <v>2021</v>
      </c>
      <c r="W500" s="147" t="s">
        <v>972</v>
      </c>
      <c r="X500" s="147" t="s">
        <v>203</v>
      </c>
      <c r="Y500" s="170" t="s">
        <v>972</v>
      </c>
      <c r="Z500" s="147" t="s">
        <v>203</v>
      </c>
      <c r="AA500" s="156" t="s">
        <v>40</v>
      </c>
      <c r="AB500" s="23"/>
      <c r="AC500" s="23"/>
      <c r="AD500" s="23"/>
      <c r="AE500" s="23"/>
    </row>
    <row r="501" spans="1:31" ht="15.6" hidden="1" customHeight="1">
      <c r="A501" s="40" t="s">
        <v>973</v>
      </c>
      <c r="B501" s="27" t="e">
        <f>IF(#REF!=#REF!,B500,B500+1)</f>
        <v>#REF!</v>
      </c>
      <c r="C501" s="159" t="s">
        <v>33</v>
      </c>
      <c r="D501" s="146" t="s">
        <v>34</v>
      </c>
      <c r="E501" s="146" t="s">
        <v>974</v>
      </c>
      <c r="F501" s="146" t="s">
        <v>36</v>
      </c>
      <c r="G501" s="146"/>
      <c r="H501" s="159">
        <v>27</v>
      </c>
      <c r="I501" s="146">
        <v>12</v>
      </c>
      <c r="J501" s="160">
        <v>2021</v>
      </c>
      <c r="K501" s="160" t="s">
        <v>44</v>
      </c>
      <c r="L501" s="160" t="s">
        <v>45</v>
      </c>
      <c r="M501" s="160" t="s">
        <v>45</v>
      </c>
      <c r="N501" s="160" t="s">
        <v>38</v>
      </c>
      <c r="O501" s="160" t="s">
        <v>39</v>
      </c>
      <c r="P501" s="161" t="s">
        <v>38</v>
      </c>
      <c r="Q501" s="160" t="s">
        <v>45</v>
      </c>
      <c r="R501" s="160" t="s">
        <v>45</v>
      </c>
      <c r="S501" s="160" t="s">
        <v>40</v>
      </c>
      <c r="T501" s="146">
        <v>3</v>
      </c>
      <c r="U501" s="146">
        <v>1</v>
      </c>
      <c r="V501" s="160">
        <v>2022</v>
      </c>
      <c r="W501" s="147" t="s">
        <v>975</v>
      </c>
      <c r="X501" s="147" t="s">
        <v>192</v>
      </c>
      <c r="Y501" s="170" t="s">
        <v>975</v>
      </c>
      <c r="Z501" s="147" t="s">
        <v>192</v>
      </c>
      <c r="AA501" s="156" t="s">
        <v>40</v>
      </c>
      <c r="AB501" s="23"/>
      <c r="AC501" s="23"/>
      <c r="AD501" s="23"/>
      <c r="AE501" s="23"/>
    </row>
    <row r="502" spans="1:31" ht="15.6" hidden="1" customHeight="1">
      <c r="B502" s="27" t="e">
        <f>IF(#REF!=#REF!,B501,B501+1)</f>
        <v>#REF!</v>
      </c>
      <c r="C502" s="159" t="s">
        <v>33</v>
      </c>
      <c r="D502" s="146" t="s">
        <v>48</v>
      </c>
      <c r="E502" s="146" t="s">
        <v>976</v>
      </c>
      <c r="F502" s="146" t="s">
        <v>36</v>
      </c>
      <c r="G502" s="146"/>
      <c r="H502" s="159">
        <v>28</v>
      </c>
      <c r="I502" s="146">
        <v>12</v>
      </c>
      <c r="J502" s="160">
        <v>2021</v>
      </c>
      <c r="K502" s="160" t="s">
        <v>52</v>
      </c>
      <c r="L502" s="160" t="s">
        <v>38</v>
      </c>
      <c r="M502" s="160" t="s">
        <v>38</v>
      </c>
      <c r="N502" s="160" t="s">
        <v>38</v>
      </c>
      <c r="O502" s="160" t="s">
        <v>39</v>
      </c>
      <c r="P502" s="161" t="s">
        <v>38</v>
      </c>
      <c r="Q502" s="160" t="s">
        <v>45</v>
      </c>
      <c r="R502" s="160" t="s">
        <v>45</v>
      </c>
      <c r="S502" s="160" t="s">
        <v>40</v>
      </c>
      <c r="T502" s="146">
        <v>8</v>
      </c>
      <c r="U502" s="146">
        <v>1</v>
      </c>
      <c r="V502" s="160">
        <v>2022</v>
      </c>
      <c r="W502" s="147" t="s">
        <v>977</v>
      </c>
      <c r="X502" s="147" t="s">
        <v>153</v>
      </c>
      <c r="Y502" s="170" t="s">
        <v>977</v>
      </c>
      <c r="Z502" s="147" t="s">
        <v>153</v>
      </c>
      <c r="AA502" s="156" t="s">
        <v>40</v>
      </c>
      <c r="AB502" s="23"/>
      <c r="AC502" s="23"/>
      <c r="AD502" s="23"/>
      <c r="AE502" s="23"/>
    </row>
    <row r="503" spans="1:31" ht="15.6" hidden="1" customHeight="1">
      <c r="B503" s="27" t="e">
        <f>IF(#REF!=#REF!,#REF!,#REF!+1)</f>
        <v>#REF!</v>
      </c>
      <c r="C503" s="159" t="s">
        <v>33</v>
      </c>
      <c r="D503" s="146" t="s">
        <v>48</v>
      </c>
      <c r="E503" s="146" t="s">
        <v>978</v>
      </c>
      <c r="F503" s="146" t="s">
        <v>36</v>
      </c>
      <c r="G503" s="146"/>
      <c r="H503" s="159">
        <v>30</v>
      </c>
      <c r="I503" s="146">
        <v>12</v>
      </c>
      <c r="J503" s="160">
        <v>2021</v>
      </c>
      <c r="K503" s="160" t="s">
        <v>52</v>
      </c>
      <c r="L503" s="160" t="s">
        <v>38</v>
      </c>
      <c r="M503" s="160" t="s">
        <v>38</v>
      </c>
      <c r="N503" s="160" t="s">
        <v>38</v>
      </c>
      <c r="O503" s="160" t="s">
        <v>39</v>
      </c>
      <c r="P503" s="161" t="s">
        <v>38</v>
      </c>
      <c r="Q503" s="160" t="s">
        <v>45</v>
      </c>
      <c r="R503" s="160" t="s">
        <v>45</v>
      </c>
      <c r="S503" s="160" t="s">
        <v>40</v>
      </c>
      <c r="T503" s="146">
        <v>13</v>
      </c>
      <c r="U503" s="146">
        <v>1</v>
      </c>
      <c r="V503" s="160">
        <v>2022</v>
      </c>
      <c r="W503" s="147" t="s">
        <v>979</v>
      </c>
      <c r="X503" s="147" t="s">
        <v>153</v>
      </c>
      <c r="Y503" s="170" t="s">
        <v>979</v>
      </c>
      <c r="Z503" s="147" t="s">
        <v>153</v>
      </c>
      <c r="AA503" s="156" t="s">
        <v>40</v>
      </c>
      <c r="AB503" s="23"/>
      <c r="AC503" s="23"/>
      <c r="AD503" s="23"/>
      <c r="AE503" s="23"/>
    </row>
    <row r="504" spans="1:31" ht="15.6" hidden="1" customHeight="1">
      <c r="B504" s="27" t="e">
        <f>IF(#REF!=#REF!,B503,B503+1)</f>
        <v>#REF!</v>
      </c>
      <c r="C504" s="159" t="s">
        <v>33</v>
      </c>
      <c r="D504" s="146" t="s">
        <v>48</v>
      </c>
      <c r="E504" s="25" t="s">
        <v>980</v>
      </c>
      <c r="F504" s="159" t="s">
        <v>157</v>
      </c>
      <c r="G504" s="146"/>
      <c r="H504" s="159">
        <v>30</v>
      </c>
      <c r="I504" s="146">
        <v>12</v>
      </c>
      <c r="J504" s="160">
        <v>2021</v>
      </c>
      <c r="K504" s="160" t="s">
        <v>44</v>
      </c>
      <c r="L504" s="160" t="s">
        <v>38</v>
      </c>
      <c r="M504" s="160" t="s">
        <v>38</v>
      </c>
      <c r="N504" s="160" t="s">
        <v>38</v>
      </c>
      <c r="O504" s="160" t="s">
        <v>39</v>
      </c>
      <c r="P504" s="161" t="s">
        <v>38</v>
      </c>
      <c r="Q504" s="160" t="s">
        <v>45</v>
      </c>
      <c r="R504" s="160" t="s">
        <v>45</v>
      </c>
      <c r="S504" s="160" t="s">
        <v>40</v>
      </c>
      <c r="T504" s="146">
        <v>3</v>
      </c>
      <c r="U504" s="146">
        <v>1</v>
      </c>
      <c r="V504" s="160">
        <v>2022</v>
      </c>
      <c r="W504" s="147" t="s">
        <v>981</v>
      </c>
      <c r="X504" s="147" t="s">
        <v>244</v>
      </c>
      <c r="Y504" s="170" t="s">
        <v>981</v>
      </c>
      <c r="Z504" s="147" t="s">
        <v>244</v>
      </c>
      <c r="AA504" s="156" t="s">
        <v>40</v>
      </c>
      <c r="AB504" s="23"/>
      <c r="AC504" s="23"/>
      <c r="AD504" s="23"/>
      <c r="AE504" s="23"/>
    </row>
    <row r="505" spans="1:31" ht="15.6" hidden="1" customHeight="1">
      <c r="B505" s="27" t="e">
        <f>IF(#REF!=#REF!,B504,B504+1)</f>
        <v>#REF!</v>
      </c>
      <c r="C505" s="159" t="s">
        <v>33</v>
      </c>
      <c r="D505" s="146" t="s">
        <v>34</v>
      </c>
      <c r="E505" s="144" t="s">
        <v>982</v>
      </c>
      <c r="F505" s="146" t="s">
        <v>36</v>
      </c>
      <c r="G505" s="146"/>
      <c r="H505" s="159">
        <v>31</v>
      </c>
      <c r="I505" s="146">
        <v>12</v>
      </c>
      <c r="J505" s="160">
        <v>2021</v>
      </c>
      <c r="K505" s="160" t="s">
        <v>44</v>
      </c>
      <c r="L505" s="160" t="s">
        <v>38</v>
      </c>
      <c r="M505" s="160" t="s">
        <v>38</v>
      </c>
      <c r="N505" s="160" t="s">
        <v>38</v>
      </c>
      <c r="O505" s="160" t="s">
        <v>39</v>
      </c>
      <c r="P505" s="161" t="s">
        <v>38</v>
      </c>
      <c r="Q505" s="160" t="s">
        <v>45</v>
      </c>
      <c r="R505" s="160" t="s">
        <v>45</v>
      </c>
      <c r="S505" s="160" t="s">
        <v>40</v>
      </c>
      <c r="T505" s="146">
        <v>29</v>
      </c>
      <c r="U505" s="146">
        <v>1</v>
      </c>
      <c r="V505" s="160">
        <v>2022</v>
      </c>
      <c r="W505" s="147" t="s">
        <v>983</v>
      </c>
      <c r="X505" s="147" t="s">
        <v>126</v>
      </c>
      <c r="Y505" s="170" t="s">
        <v>984</v>
      </c>
      <c r="Z505" s="147" t="s">
        <v>126</v>
      </c>
      <c r="AA505" s="156" t="s">
        <v>40</v>
      </c>
      <c r="AB505" s="23"/>
      <c r="AC505" s="23"/>
      <c r="AD505" s="23"/>
      <c r="AE505" s="23"/>
    </row>
    <row r="506" spans="1:31" ht="15.6" hidden="1" customHeight="1">
      <c r="B506" s="27" t="e">
        <f>IF(#REF!=#REF!,B505,B505+1)</f>
        <v>#REF!</v>
      </c>
      <c r="C506" s="159" t="s">
        <v>33</v>
      </c>
      <c r="D506" s="146" t="s">
        <v>48</v>
      </c>
      <c r="E506" s="146" t="s">
        <v>985</v>
      </c>
      <c r="F506" s="146" t="s">
        <v>36</v>
      </c>
      <c r="G506" s="146"/>
      <c r="H506" s="159">
        <v>2</v>
      </c>
      <c r="I506" s="146">
        <v>1</v>
      </c>
      <c r="J506" s="160">
        <v>2022</v>
      </c>
      <c r="K506" s="160" t="s">
        <v>44</v>
      </c>
      <c r="L506" s="160" t="s">
        <v>45</v>
      </c>
      <c r="M506" s="160" t="s">
        <v>38</v>
      </c>
      <c r="N506" s="160" t="s">
        <v>38</v>
      </c>
      <c r="O506" s="160" t="s">
        <v>39</v>
      </c>
      <c r="P506" s="161" t="s">
        <v>38</v>
      </c>
      <c r="Q506" s="160" t="s">
        <v>45</v>
      </c>
      <c r="R506" s="160" t="s">
        <v>45</v>
      </c>
      <c r="S506" s="160" t="s">
        <v>40</v>
      </c>
      <c r="T506" s="146">
        <v>9</v>
      </c>
      <c r="U506" s="146">
        <v>1</v>
      </c>
      <c r="V506" s="160">
        <v>2022</v>
      </c>
      <c r="W506" s="147" t="s">
        <v>986</v>
      </c>
      <c r="X506" s="147" t="s">
        <v>153</v>
      </c>
      <c r="Y506" s="170" t="s">
        <v>986</v>
      </c>
      <c r="Z506" s="147" t="s">
        <v>153</v>
      </c>
      <c r="AA506" s="156" t="s">
        <v>40</v>
      </c>
      <c r="AB506" s="23"/>
      <c r="AC506" s="23"/>
      <c r="AD506" s="23"/>
      <c r="AE506" s="23"/>
    </row>
    <row r="507" spans="1:31" ht="15.6" hidden="1" customHeight="1">
      <c r="B507" s="27" t="e">
        <f>IF(#REF!=#REF!,#REF!,#REF!+1)</f>
        <v>#REF!</v>
      </c>
      <c r="C507" s="159" t="s">
        <v>33</v>
      </c>
      <c r="D507" s="146" t="s">
        <v>34</v>
      </c>
      <c r="E507" s="146" t="s">
        <v>987</v>
      </c>
      <c r="F507" s="146" t="s">
        <v>36</v>
      </c>
      <c r="G507" s="146"/>
      <c r="H507" s="159">
        <v>2</v>
      </c>
      <c r="I507" s="146">
        <v>1</v>
      </c>
      <c r="J507" s="160">
        <v>2022</v>
      </c>
      <c r="K507" s="160" t="s">
        <v>52</v>
      </c>
      <c r="L507" s="160" t="s">
        <v>38</v>
      </c>
      <c r="M507" s="160" t="s">
        <v>38</v>
      </c>
      <c r="N507" s="160" t="s">
        <v>38</v>
      </c>
      <c r="O507" s="160" t="s">
        <v>39</v>
      </c>
      <c r="P507" s="161" t="s">
        <v>38</v>
      </c>
      <c r="Q507" s="160" t="s">
        <v>38</v>
      </c>
      <c r="R507" s="160" t="s">
        <v>38</v>
      </c>
      <c r="S507" s="160" t="s">
        <v>40</v>
      </c>
      <c r="T507" s="146">
        <v>6</v>
      </c>
      <c r="U507" s="146">
        <v>1</v>
      </c>
      <c r="V507" s="164">
        <v>2022</v>
      </c>
      <c r="W507" s="147" t="s">
        <v>988</v>
      </c>
      <c r="X507" s="147" t="s">
        <v>192</v>
      </c>
      <c r="Y507" s="170" t="s">
        <v>988</v>
      </c>
      <c r="Z507" s="147" t="s">
        <v>192</v>
      </c>
      <c r="AA507" s="156" t="s">
        <v>40</v>
      </c>
      <c r="AB507" s="23"/>
      <c r="AC507" s="23"/>
      <c r="AD507" s="23"/>
      <c r="AE507" s="23"/>
    </row>
    <row r="508" spans="1:31" ht="15.6" hidden="1" customHeight="1">
      <c r="B508" s="27" t="e">
        <f>IF(#REF!=#REF!,B506,B506+1)</f>
        <v>#REF!</v>
      </c>
      <c r="C508" s="159" t="s">
        <v>33</v>
      </c>
      <c r="D508" s="146" t="s">
        <v>34</v>
      </c>
      <c r="E508" s="146" t="s">
        <v>989</v>
      </c>
      <c r="F508" s="146" t="s">
        <v>36</v>
      </c>
      <c r="G508" s="146"/>
      <c r="H508" s="159">
        <v>3</v>
      </c>
      <c r="I508" s="146">
        <v>1</v>
      </c>
      <c r="J508" s="160">
        <v>2022</v>
      </c>
      <c r="K508" s="160" t="s">
        <v>52</v>
      </c>
      <c r="L508" s="160" t="s">
        <v>38</v>
      </c>
      <c r="M508" s="160" t="s">
        <v>38</v>
      </c>
      <c r="N508" s="160" t="s">
        <v>38</v>
      </c>
      <c r="O508" s="160" t="s">
        <v>39</v>
      </c>
      <c r="P508" s="161" t="s">
        <v>38</v>
      </c>
      <c r="Q508" s="160" t="s">
        <v>38</v>
      </c>
      <c r="R508" s="160" t="s">
        <v>45</v>
      </c>
      <c r="S508" s="160" t="s">
        <v>40</v>
      </c>
      <c r="T508" s="146">
        <v>9</v>
      </c>
      <c r="U508" s="146">
        <v>1</v>
      </c>
      <c r="V508" s="166">
        <v>2022</v>
      </c>
      <c r="W508" s="147" t="s">
        <v>990</v>
      </c>
      <c r="X508" s="147" t="s">
        <v>126</v>
      </c>
      <c r="Y508" s="170" t="s">
        <v>990</v>
      </c>
      <c r="Z508" s="147" t="s">
        <v>126</v>
      </c>
      <c r="AA508" s="156" t="s">
        <v>40</v>
      </c>
      <c r="AB508" s="23"/>
      <c r="AC508" s="23"/>
      <c r="AD508" s="23"/>
      <c r="AE508" s="23"/>
    </row>
    <row r="509" spans="1:31" ht="15.6" hidden="1" customHeight="1">
      <c r="B509" s="27" t="e">
        <f>IF(#REF!=#REF!,B508,B508+1)</f>
        <v>#REF!</v>
      </c>
      <c r="C509" s="159" t="s">
        <v>33</v>
      </c>
      <c r="D509" s="146" t="s">
        <v>48</v>
      </c>
      <c r="E509" s="146" t="s">
        <v>991</v>
      </c>
      <c r="F509" s="146" t="s">
        <v>36</v>
      </c>
      <c r="G509" s="146"/>
      <c r="H509" s="159">
        <v>3</v>
      </c>
      <c r="I509" s="146">
        <v>1</v>
      </c>
      <c r="J509" s="160">
        <v>2022</v>
      </c>
      <c r="K509" s="160" t="s">
        <v>44</v>
      </c>
      <c r="L509" s="160" t="s">
        <v>45</v>
      </c>
      <c r="M509" s="160" t="s">
        <v>38</v>
      </c>
      <c r="N509" s="160" t="s">
        <v>38</v>
      </c>
      <c r="O509" s="160" t="s">
        <v>39</v>
      </c>
      <c r="P509" s="161" t="s">
        <v>38</v>
      </c>
      <c r="Q509" s="160" t="s">
        <v>45</v>
      </c>
      <c r="R509" s="160" t="s">
        <v>45</v>
      </c>
      <c r="S509" s="160" t="s">
        <v>40</v>
      </c>
      <c r="T509" s="146">
        <v>11</v>
      </c>
      <c r="U509" s="146">
        <v>1</v>
      </c>
      <c r="V509" s="160">
        <v>2022</v>
      </c>
      <c r="W509" s="147" t="s">
        <v>992</v>
      </c>
      <c r="X509" s="147" t="s">
        <v>153</v>
      </c>
      <c r="Y509" s="170" t="s">
        <v>992</v>
      </c>
      <c r="Z509" s="147" t="s">
        <v>153</v>
      </c>
      <c r="AA509" s="156" t="s">
        <v>40</v>
      </c>
      <c r="AB509" s="23"/>
      <c r="AC509" s="23"/>
      <c r="AD509" s="23"/>
      <c r="AE509" s="23"/>
    </row>
    <row r="510" spans="1:31" ht="15.6" hidden="1" customHeight="1">
      <c r="B510" s="27" t="e">
        <f>IF(#REF!=#REF!,B509,B509+1)</f>
        <v>#REF!</v>
      </c>
      <c r="C510" s="159" t="s">
        <v>33</v>
      </c>
      <c r="D510" s="146" t="s">
        <v>48</v>
      </c>
      <c r="E510" s="146" t="s">
        <v>993</v>
      </c>
      <c r="F510" s="146" t="s">
        <v>36</v>
      </c>
      <c r="G510" s="146"/>
      <c r="H510" s="159">
        <v>3</v>
      </c>
      <c r="I510" s="146">
        <v>1</v>
      </c>
      <c r="J510" s="160">
        <v>2022</v>
      </c>
      <c r="K510" s="160" t="s">
        <v>52</v>
      </c>
      <c r="L510" s="160" t="s">
        <v>38</v>
      </c>
      <c r="M510" s="160" t="s">
        <v>38</v>
      </c>
      <c r="N510" s="160" t="s">
        <v>38</v>
      </c>
      <c r="O510" s="160" t="s">
        <v>39</v>
      </c>
      <c r="P510" s="161" t="s">
        <v>38</v>
      </c>
      <c r="Q510" s="160" t="s">
        <v>38</v>
      </c>
      <c r="R510" s="160" t="s">
        <v>38</v>
      </c>
      <c r="S510" s="160" t="s">
        <v>40</v>
      </c>
      <c r="T510" s="146">
        <v>6</v>
      </c>
      <c r="U510" s="146">
        <v>1</v>
      </c>
      <c r="V510" s="164">
        <v>2022</v>
      </c>
      <c r="W510" s="147" t="s">
        <v>994</v>
      </c>
      <c r="X510" s="147" t="s">
        <v>153</v>
      </c>
      <c r="Y510" s="170" t="s">
        <v>994</v>
      </c>
      <c r="Z510" s="147" t="s">
        <v>153</v>
      </c>
      <c r="AA510" s="156" t="s">
        <v>40</v>
      </c>
      <c r="AB510" s="23"/>
      <c r="AC510" s="23"/>
      <c r="AD510" s="23"/>
      <c r="AE510" s="23"/>
    </row>
    <row r="511" spans="1:31" ht="15.6" hidden="1" customHeight="1">
      <c r="B511" s="27" t="e">
        <f>IF(#REF!=#REF!,#REF!,#REF!+1)</f>
        <v>#REF!</v>
      </c>
      <c r="C511" s="159" t="s">
        <v>33</v>
      </c>
      <c r="D511" s="146" t="s">
        <v>48</v>
      </c>
      <c r="E511" s="146" t="s">
        <v>995</v>
      </c>
      <c r="F511" s="146" t="s">
        <v>157</v>
      </c>
      <c r="G511" s="146"/>
      <c r="H511" s="159">
        <v>3</v>
      </c>
      <c r="I511" s="146">
        <v>1</v>
      </c>
      <c r="J511" s="160">
        <v>2022</v>
      </c>
      <c r="K511" s="160" t="s">
        <v>52</v>
      </c>
      <c r="L511" s="160" t="s">
        <v>38</v>
      </c>
      <c r="M511" s="160" t="s">
        <v>38</v>
      </c>
      <c r="N511" s="160" t="s">
        <v>38</v>
      </c>
      <c r="O511" s="160" t="s">
        <v>39</v>
      </c>
      <c r="P511" s="161" t="s">
        <v>38</v>
      </c>
      <c r="Q511" s="160" t="s">
        <v>45</v>
      </c>
      <c r="R511" s="160" t="s">
        <v>38</v>
      </c>
      <c r="S511" s="160" t="s">
        <v>40</v>
      </c>
      <c r="T511" s="146">
        <v>8</v>
      </c>
      <c r="U511" s="146">
        <v>1</v>
      </c>
      <c r="V511" s="166">
        <v>2022</v>
      </c>
      <c r="W511" s="147" t="s">
        <v>996</v>
      </c>
      <c r="X511" s="147" t="s">
        <v>244</v>
      </c>
      <c r="Y511" s="170" t="s">
        <v>997</v>
      </c>
      <c r="Z511" s="147" t="s">
        <v>244</v>
      </c>
      <c r="AA511" s="156" t="s">
        <v>40</v>
      </c>
      <c r="AB511" s="23"/>
      <c r="AC511" s="23"/>
      <c r="AD511" s="23"/>
      <c r="AE511" s="23"/>
    </row>
    <row r="512" spans="1:31" ht="15.6" hidden="1" customHeight="1">
      <c r="B512" s="27" t="e">
        <f>IF(#REF!=#REF!,B511,B511+1)</f>
        <v>#REF!</v>
      </c>
      <c r="C512" s="159" t="s">
        <v>33</v>
      </c>
      <c r="D512" s="146" t="s">
        <v>34</v>
      </c>
      <c r="E512" s="146" t="s">
        <v>998</v>
      </c>
      <c r="F512" s="146" t="s">
        <v>157</v>
      </c>
      <c r="G512" s="146"/>
      <c r="H512" s="159">
        <v>3</v>
      </c>
      <c r="I512" s="146">
        <v>1</v>
      </c>
      <c r="J512" s="160">
        <v>2022</v>
      </c>
      <c r="K512" s="160" t="s">
        <v>52</v>
      </c>
      <c r="L512" s="160" t="s">
        <v>38</v>
      </c>
      <c r="M512" s="160" t="s">
        <v>38</v>
      </c>
      <c r="N512" s="160" t="s">
        <v>38</v>
      </c>
      <c r="O512" s="160" t="s">
        <v>39</v>
      </c>
      <c r="P512" s="161" t="s">
        <v>38</v>
      </c>
      <c r="Q512" s="160" t="s">
        <v>45</v>
      </c>
      <c r="R512" s="160" t="s">
        <v>45</v>
      </c>
      <c r="S512" s="160" t="s">
        <v>40</v>
      </c>
      <c r="T512" s="146">
        <v>11</v>
      </c>
      <c r="U512" s="146">
        <v>1</v>
      </c>
      <c r="V512" s="160">
        <v>2022</v>
      </c>
      <c r="W512" s="147" t="s">
        <v>999</v>
      </c>
      <c r="X512" s="147" t="s">
        <v>159</v>
      </c>
      <c r="Y512" s="170" t="s">
        <v>999</v>
      </c>
      <c r="Z512" s="147" t="s">
        <v>159</v>
      </c>
      <c r="AA512" s="156" t="s">
        <v>40</v>
      </c>
      <c r="AB512" s="23"/>
      <c r="AC512" s="23"/>
      <c r="AD512" s="23"/>
      <c r="AE512" s="23"/>
    </row>
    <row r="513" spans="1:31" ht="15.6" hidden="1" customHeight="1">
      <c r="B513" s="27" t="e">
        <f>IF(#REF!=#REF!,B509,B509+1)</f>
        <v>#REF!</v>
      </c>
      <c r="C513" s="159" t="s">
        <v>33</v>
      </c>
      <c r="D513" s="146" t="s">
        <v>48</v>
      </c>
      <c r="E513" s="146" t="s">
        <v>1000</v>
      </c>
      <c r="F513" s="146" t="s">
        <v>36</v>
      </c>
      <c r="G513" s="146"/>
      <c r="H513" s="159">
        <v>4</v>
      </c>
      <c r="I513" s="146">
        <v>1</v>
      </c>
      <c r="J513" s="160">
        <v>2022</v>
      </c>
      <c r="K513" s="160" t="s">
        <v>52</v>
      </c>
      <c r="L513" s="160" t="s">
        <v>38</v>
      </c>
      <c r="M513" s="160" t="s">
        <v>38</v>
      </c>
      <c r="N513" s="160" t="s">
        <v>38</v>
      </c>
      <c r="O513" s="160" t="s">
        <v>39</v>
      </c>
      <c r="P513" s="161" t="s">
        <v>38</v>
      </c>
      <c r="Q513" s="160" t="s">
        <v>38</v>
      </c>
      <c r="R513" s="160" t="s">
        <v>45</v>
      </c>
      <c r="S513" s="160" t="s">
        <v>40</v>
      </c>
      <c r="T513" s="146">
        <v>10</v>
      </c>
      <c r="U513" s="146">
        <v>1</v>
      </c>
      <c r="V513" s="160">
        <v>2022</v>
      </c>
      <c r="W513" s="147" t="s">
        <v>1001</v>
      </c>
      <c r="X513" s="147" t="s">
        <v>153</v>
      </c>
      <c r="Y513" s="170" t="s">
        <v>1001</v>
      </c>
      <c r="Z513" s="147" t="s">
        <v>153</v>
      </c>
      <c r="AA513" s="156" t="s">
        <v>40</v>
      </c>
      <c r="AB513" s="23"/>
      <c r="AC513" s="23"/>
      <c r="AD513" s="23"/>
      <c r="AE513" s="23"/>
    </row>
    <row r="514" spans="1:31" ht="15.6" hidden="1" customHeight="1">
      <c r="B514" s="27" t="e">
        <f>IF(#REF!=#REF!,#REF!,#REF!+1)</f>
        <v>#REF!</v>
      </c>
      <c r="C514" s="159" t="s">
        <v>33</v>
      </c>
      <c r="D514" s="146" t="s">
        <v>48</v>
      </c>
      <c r="E514" s="146" t="s">
        <v>1002</v>
      </c>
      <c r="F514" s="146" t="s">
        <v>36</v>
      </c>
      <c r="G514" s="146"/>
      <c r="H514" s="159">
        <v>4</v>
      </c>
      <c r="I514" s="146">
        <v>1</v>
      </c>
      <c r="J514" s="160">
        <v>2022</v>
      </c>
      <c r="K514" s="160" t="s">
        <v>44</v>
      </c>
      <c r="L514" s="160" t="s">
        <v>38</v>
      </c>
      <c r="M514" s="160" t="s">
        <v>45</v>
      </c>
      <c r="N514" s="160" t="s">
        <v>38</v>
      </c>
      <c r="O514" s="160" t="s">
        <v>39</v>
      </c>
      <c r="P514" s="161" t="s">
        <v>38</v>
      </c>
      <c r="Q514" s="160" t="s">
        <v>45</v>
      </c>
      <c r="R514" s="160" t="s">
        <v>45</v>
      </c>
      <c r="S514" s="160" t="s">
        <v>40</v>
      </c>
      <c r="T514" s="146">
        <v>14</v>
      </c>
      <c r="U514" s="146">
        <v>1</v>
      </c>
      <c r="V514" s="160">
        <v>2022</v>
      </c>
      <c r="W514" s="147" t="s">
        <v>1003</v>
      </c>
      <c r="X514" s="147" t="s">
        <v>153</v>
      </c>
      <c r="Y514" s="170" t="s">
        <v>1003</v>
      </c>
      <c r="Z514" s="147" t="s">
        <v>153</v>
      </c>
      <c r="AA514" s="156" t="s">
        <v>40</v>
      </c>
      <c r="AB514" s="23"/>
      <c r="AC514" s="23"/>
      <c r="AD514" s="23"/>
      <c r="AE514" s="23"/>
    </row>
    <row r="515" spans="1:31" ht="15.6" hidden="1" customHeight="1">
      <c r="B515" s="27" t="e">
        <f>IF(#REF!=#REF!,#REF!,#REF!+1)</f>
        <v>#REF!</v>
      </c>
      <c r="C515" s="159" t="s">
        <v>33</v>
      </c>
      <c r="D515" s="146" t="s">
        <v>34</v>
      </c>
      <c r="E515" s="146" t="s">
        <v>1004</v>
      </c>
      <c r="F515" s="146" t="s">
        <v>157</v>
      </c>
      <c r="G515" s="146"/>
      <c r="H515" s="159">
        <v>4</v>
      </c>
      <c r="I515" s="146">
        <v>1</v>
      </c>
      <c r="J515" s="160">
        <v>2022</v>
      </c>
      <c r="K515" s="160" t="s">
        <v>52</v>
      </c>
      <c r="L515" s="160" t="s">
        <v>38</v>
      </c>
      <c r="M515" s="160" t="s">
        <v>38</v>
      </c>
      <c r="N515" s="160" t="s">
        <v>38</v>
      </c>
      <c r="O515" s="160" t="s">
        <v>39</v>
      </c>
      <c r="P515" s="161" t="s">
        <v>38</v>
      </c>
      <c r="Q515" s="160" t="s">
        <v>45</v>
      </c>
      <c r="R515" s="160" t="s">
        <v>38</v>
      </c>
      <c r="S515" s="160" t="s">
        <v>40</v>
      </c>
      <c r="T515" s="146">
        <v>13</v>
      </c>
      <c r="U515" s="146">
        <v>1</v>
      </c>
      <c r="V515" s="160">
        <v>2022</v>
      </c>
      <c r="W515" s="147" t="s">
        <v>1005</v>
      </c>
      <c r="X515" s="147" t="s">
        <v>159</v>
      </c>
      <c r="Y515" s="170" t="s">
        <v>1005</v>
      </c>
      <c r="Z515" s="147" t="s">
        <v>159</v>
      </c>
      <c r="AA515" s="156" t="s">
        <v>40</v>
      </c>
      <c r="AB515" s="23"/>
      <c r="AC515" s="23"/>
      <c r="AD515" s="23"/>
      <c r="AE515" s="23"/>
    </row>
    <row r="516" spans="1:31" ht="15.6" hidden="1" customHeight="1">
      <c r="B516" s="27" t="e">
        <f>IF(#REF!=#REF!,B515,B515+1)</f>
        <v>#REF!</v>
      </c>
      <c r="C516" s="159" t="s">
        <v>33</v>
      </c>
      <c r="D516" s="146" t="s">
        <v>48</v>
      </c>
      <c r="E516" s="146" t="s">
        <v>1006</v>
      </c>
      <c r="F516" s="146" t="s">
        <v>36</v>
      </c>
      <c r="G516" s="146"/>
      <c r="H516" s="159">
        <v>4</v>
      </c>
      <c r="I516" s="146">
        <v>1</v>
      </c>
      <c r="J516" s="160">
        <v>2022</v>
      </c>
      <c r="K516" s="160" t="s">
        <v>52</v>
      </c>
      <c r="L516" s="160" t="s">
        <v>38</v>
      </c>
      <c r="M516" s="160" t="s">
        <v>38</v>
      </c>
      <c r="N516" s="160" t="s">
        <v>38</v>
      </c>
      <c r="O516" s="160" t="s">
        <v>39</v>
      </c>
      <c r="P516" s="161" t="s">
        <v>38</v>
      </c>
      <c r="Q516" s="160" t="s">
        <v>38</v>
      </c>
      <c r="R516" s="160" t="s">
        <v>45</v>
      </c>
      <c r="S516" s="160" t="s">
        <v>40</v>
      </c>
      <c r="T516" s="146">
        <v>9</v>
      </c>
      <c r="U516" s="146">
        <v>1</v>
      </c>
      <c r="V516" s="160">
        <v>2022</v>
      </c>
      <c r="W516" s="147" t="s">
        <v>1007</v>
      </c>
      <c r="X516" s="147" t="s">
        <v>136</v>
      </c>
      <c r="Y516" s="170" t="s">
        <v>1007</v>
      </c>
      <c r="Z516" s="147" t="s">
        <v>136</v>
      </c>
      <c r="AA516" s="156" t="s">
        <v>40</v>
      </c>
      <c r="AB516" s="23"/>
      <c r="AC516" s="23"/>
      <c r="AD516" s="23"/>
      <c r="AE516" s="23"/>
    </row>
    <row r="517" spans="1:31" ht="15.6" hidden="1" customHeight="1">
      <c r="B517" s="27" t="e">
        <f>IF(#REF!=#REF!,B516,B516+1)</f>
        <v>#REF!</v>
      </c>
      <c r="C517" s="159" t="s">
        <v>33</v>
      </c>
      <c r="D517" s="146" t="s">
        <v>34</v>
      </c>
      <c r="E517" s="146" t="s">
        <v>1008</v>
      </c>
      <c r="F517" s="146" t="s">
        <v>36</v>
      </c>
      <c r="G517" s="146"/>
      <c r="H517" s="159">
        <v>4</v>
      </c>
      <c r="I517" s="146">
        <v>1</v>
      </c>
      <c r="J517" s="160">
        <v>2022</v>
      </c>
      <c r="K517" s="160" t="s">
        <v>52</v>
      </c>
      <c r="L517" s="160" t="s">
        <v>38</v>
      </c>
      <c r="M517" s="160" t="s">
        <v>38</v>
      </c>
      <c r="N517" s="160" t="s">
        <v>38</v>
      </c>
      <c r="O517" s="160" t="s">
        <v>39</v>
      </c>
      <c r="P517" s="161" t="s">
        <v>38</v>
      </c>
      <c r="Q517" s="160" t="s">
        <v>38</v>
      </c>
      <c r="R517" s="160" t="s">
        <v>38</v>
      </c>
      <c r="S517" s="160" t="s">
        <v>40</v>
      </c>
      <c r="T517" s="146">
        <v>12</v>
      </c>
      <c r="U517" s="146">
        <v>1</v>
      </c>
      <c r="V517" s="160">
        <v>2022</v>
      </c>
      <c r="W517" s="147" t="s">
        <v>1009</v>
      </c>
      <c r="X517" s="147" t="s">
        <v>192</v>
      </c>
      <c r="Y517" s="170" t="s">
        <v>1009</v>
      </c>
      <c r="Z517" s="147" t="s">
        <v>192</v>
      </c>
      <c r="AA517" s="156" t="s">
        <v>40</v>
      </c>
      <c r="AB517" s="23"/>
      <c r="AC517" s="23"/>
      <c r="AD517" s="23"/>
      <c r="AE517" s="23"/>
    </row>
    <row r="518" spans="1:31" ht="15.6" hidden="1" customHeight="1">
      <c r="A518" s="15">
        <v>0</v>
      </c>
      <c r="B518" s="27" t="e">
        <f>IF(#REF!=#REF!,B517,B517+1)</f>
        <v>#REF!</v>
      </c>
      <c r="C518" s="159" t="s">
        <v>33</v>
      </c>
      <c r="D518" s="146" t="s">
        <v>34</v>
      </c>
      <c r="E518" s="146" t="s">
        <v>1010</v>
      </c>
      <c r="F518" s="146" t="s">
        <v>36</v>
      </c>
      <c r="G518" s="146"/>
      <c r="H518" s="159">
        <v>4</v>
      </c>
      <c r="I518" s="146">
        <v>1</v>
      </c>
      <c r="J518" s="160">
        <v>2022</v>
      </c>
      <c r="K518" s="160" t="s">
        <v>52</v>
      </c>
      <c r="L518" s="160" t="s">
        <v>38</v>
      </c>
      <c r="M518" s="160" t="s">
        <v>38</v>
      </c>
      <c r="N518" s="160" t="s">
        <v>38</v>
      </c>
      <c r="O518" s="160" t="s">
        <v>39</v>
      </c>
      <c r="P518" s="161" t="s">
        <v>38</v>
      </c>
      <c r="Q518" s="160" t="s">
        <v>38</v>
      </c>
      <c r="R518" s="160" t="s">
        <v>45</v>
      </c>
      <c r="S518" s="160" t="s">
        <v>40</v>
      </c>
      <c r="T518" s="146">
        <v>11</v>
      </c>
      <c r="U518" s="146">
        <v>1</v>
      </c>
      <c r="V518" s="160">
        <v>2022</v>
      </c>
      <c r="W518" s="147" t="s">
        <v>1011</v>
      </c>
      <c r="X518" s="147" t="s">
        <v>192</v>
      </c>
      <c r="Y518" s="170" t="s">
        <v>1011</v>
      </c>
      <c r="Z518" s="147" t="s">
        <v>192</v>
      </c>
      <c r="AA518" s="156" t="s">
        <v>40</v>
      </c>
      <c r="AB518" s="23"/>
      <c r="AC518" s="23"/>
      <c r="AD518" s="23"/>
      <c r="AE518" s="23"/>
    </row>
    <row r="519" spans="1:31" ht="15.6" hidden="1" customHeight="1">
      <c r="B519" s="27" t="e">
        <f>IF(#REF!=#REF!,#REF!,#REF!+1)</f>
        <v>#REF!</v>
      </c>
      <c r="C519" s="159" t="s">
        <v>33</v>
      </c>
      <c r="D519" s="146" t="s">
        <v>48</v>
      </c>
      <c r="E519" s="146" t="s">
        <v>1012</v>
      </c>
      <c r="F519" s="146" t="s">
        <v>36</v>
      </c>
      <c r="G519" s="146"/>
      <c r="H519" s="159">
        <v>4</v>
      </c>
      <c r="I519" s="146">
        <v>1</v>
      </c>
      <c r="J519" s="160">
        <v>2022</v>
      </c>
      <c r="K519" s="160" t="s">
        <v>52</v>
      </c>
      <c r="L519" s="160" t="s">
        <v>45</v>
      </c>
      <c r="M519" s="160" t="s">
        <v>45</v>
      </c>
      <c r="N519" s="160" t="s">
        <v>38</v>
      </c>
      <c r="O519" s="160" t="s">
        <v>39</v>
      </c>
      <c r="P519" s="161" t="s">
        <v>38</v>
      </c>
      <c r="Q519" s="160" t="s">
        <v>45</v>
      </c>
      <c r="R519" s="160" t="s">
        <v>45</v>
      </c>
      <c r="S519" s="160" t="s">
        <v>40</v>
      </c>
      <c r="T519" s="146">
        <v>11</v>
      </c>
      <c r="U519" s="146">
        <v>1</v>
      </c>
      <c r="V519" s="160">
        <v>2022</v>
      </c>
      <c r="W519" s="147" t="s">
        <v>1013</v>
      </c>
      <c r="X519" s="147" t="s">
        <v>153</v>
      </c>
      <c r="Y519" s="170" t="s">
        <v>1013</v>
      </c>
      <c r="Z519" s="147" t="s">
        <v>153</v>
      </c>
      <c r="AA519" s="156" t="s">
        <v>40</v>
      </c>
      <c r="AB519" s="23"/>
      <c r="AC519" s="23"/>
      <c r="AD519" s="23"/>
      <c r="AE519" s="23"/>
    </row>
    <row r="520" spans="1:31" ht="15.6" hidden="1" customHeight="1">
      <c r="B520" s="27" t="e">
        <f>IF(#REF!=#REF!,B519,B519+1)</f>
        <v>#REF!</v>
      </c>
      <c r="C520" s="159" t="s">
        <v>33</v>
      </c>
      <c r="D520" s="146" t="s">
        <v>48</v>
      </c>
      <c r="E520" s="146" t="s">
        <v>1014</v>
      </c>
      <c r="F520" s="146" t="s">
        <v>36</v>
      </c>
      <c r="G520" s="146"/>
      <c r="H520" s="159">
        <v>4</v>
      </c>
      <c r="I520" s="146">
        <v>1</v>
      </c>
      <c r="J520" s="160">
        <v>2022</v>
      </c>
      <c r="K520" s="160" t="s">
        <v>52</v>
      </c>
      <c r="L520" s="160" t="s">
        <v>38</v>
      </c>
      <c r="M520" s="160" t="s">
        <v>38</v>
      </c>
      <c r="N520" s="160" t="s">
        <v>38</v>
      </c>
      <c r="O520" s="160" t="s">
        <v>39</v>
      </c>
      <c r="P520" s="161" t="s">
        <v>38</v>
      </c>
      <c r="Q520" s="160" t="s">
        <v>38</v>
      </c>
      <c r="R520" s="160" t="s">
        <v>38</v>
      </c>
      <c r="S520" s="160" t="s">
        <v>40</v>
      </c>
      <c r="T520" s="146">
        <v>12</v>
      </c>
      <c r="U520" s="146">
        <v>1</v>
      </c>
      <c r="V520" s="160">
        <v>2022</v>
      </c>
      <c r="W520" s="147" t="s">
        <v>1015</v>
      </c>
      <c r="X520" s="147" t="s">
        <v>518</v>
      </c>
      <c r="Y520" s="170" t="s">
        <v>1015</v>
      </c>
      <c r="Z520" s="147" t="s">
        <v>518</v>
      </c>
      <c r="AA520" s="156" t="s">
        <v>40</v>
      </c>
      <c r="AB520" s="23"/>
      <c r="AC520" s="23"/>
      <c r="AD520" s="23"/>
      <c r="AE520" s="23"/>
    </row>
    <row r="521" spans="1:31" ht="15.6" hidden="1" customHeight="1">
      <c r="C521" s="159" t="s">
        <v>33</v>
      </c>
      <c r="D521" s="146" t="s">
        <v>34</v>
      </c>
      <c r="E521" s="146" t="s">
        <v>1016</v>
      </c>
      <c r="F521" s="146" t="s">
        <v>157</v>
      </c>
      <c r="G521" s="146"/>
      <c r="H521" s="159">
        <v>4</v>
      </c>
      <c r="I521" s="146">
        <v>1</v>
      </c>
      <c r="J521" s="160">
        <v>2022</v>
      </c>
      <c r="K521" s="160" t="s">
        <v>52</v>
      </c>
      <c r="L521" s="160" t="s">
        <v>38</v>
      </c>
      <c r="M521" s="160" t="s">
        <v>38</v>
      </c>
      <c r="N521" s="160" t="s">
        <v>38</v>
      </c>
      <c r="O521" s="160" t="s">
        <v>39</v>
      </c>
      <c r="P521" s="161" t="s">
        <v>38</v>
      </c>
      <c r="Q521" s="160" t="s">
        <v>45</v>
      </c>
      <c r="R521" s="160" t="s">
        <v>45</v>
      </c>
      <c r="S521" s="160" t="s">
        <v>40</v>
      </c>
      <c r="T521" s="146">
        <v>12</v>
      </c>
      <c r="U521" s="160">
        <v>1</v>
      </c>
      <c r="V521" s="160">
        <v>2022</v>
      </c>
      <c r="W521" s="147" t="s">
        <v>1017</v>
      </c>
      <c r="X521" s="147" t="s">
        <v>159</v>
      </c>
      <c r="Y521" s="170" t="s">
        <v>1017</v>
      </c>
      <c r="Z521" s="147" t="s">
        <v>159</v>
      </c>
      <c r="AA521" s="156" t="s">
        <v>40</v>
      </c>
      <c r="AB521" s="23"/>
      <c r="AC521" s="23"/>
      <c r="AD521" s="23"/>
      <c r="AE521" s="23"/>
    </row>
    <row r="522" spans="1:31" ht="15.6" hidden="1" customHeight="1">
      <c r="C522" s="159" t="s">
        <v>33</v>
      </c>
      <c r="D522" s="146" t="s">
        <v>48</v>
      </c>
      <c r="E522" s="146" t="s">
        <v>1018</v>
      </c>
      <c r="F522" s="146" t="s">
        <v>157</v>
      </c>
      <c r="G522" s="146"/>
      <c r="H522" s="159">
        <v>4</v>
      </c>
      <c r="I522" s="146">
        <v>1</v>
      </c>
      <c r="J522" s="160">
        <v>2022</v>
      </c>
      <c r="K522" s="160" t="s">
        <v>44</v>
      </c>
      <c r="L522" s="160" t="s">
        <v>45</v>
      </c>
      <c r="M522" s="160" t="s">
        <v>38</v>
      </c>
      <c r="N522" s="160" t="s">
        <v>38</v>
      </c>
      <c r="O522" s="160" t="s">
        <v>39</v>
      </c>
      <c r="P522" s="161" t="s">
        <v>38</v>
      </c>
      <c r="Q522" s="160" t="s">
        <v>45</v>
      </c>
      <c r="R522" s="160" t="s">
        <v>45</v>
      </c>
      <c r="S522" s="160" t="s">
        <v>40</v>
      </c>
      <c r="T522" s="146">
        <v>13</v>
      </c>
      <c r="U522" s="146">
        <v>1</v>
      </c>
      <c r="V522" s="160">
        <v>2022</v>
      </c>
      <c r="W522" s="147" t="s">
        <v>1019</v>
      </c>
      <c r="X522" s="147" t="s">
        <v>244</v>
      </c>
      <c r="Y522" s="170" t="s">
        <v>1019</v>
      </c>
      <c r="Z522" s="147" t="s">
        <v>244</v>
      </c>
      <c r="AA522" s="156" t="s">
        <v>40</v>
      </c>
      <c r="AB522" s="23"/>
      <c r="AC522" s="23"/>
      <c r="AD522" s="23"/>
      <c r="AE522" s="23"/>
    </row>
    <row r="523" spans="1:31" ht="15.6" hidden="1" customHeight="1">
      <c r="C523" s="159" t="s">
        <v>33</v>
      </c>
      <c r="D523" s="146" t="s">
        <v>48</v>
      </c>
      <c r="E523" s="146" t="s">
        <v>1020</v>
      </c>
      <c r="F523" s="146" t="s">
        <v>157</v>
      </c>
      <c r="G523" s="146"/>
      <c r="H523" s="159">
        <v>4</v>
      </c>
      <c r="I523" s="146">
        <v>1</v>
      </c>
      <c r="J523" s="160">
        <v>2022</v>
      </c>
      <c r="K523" s="160" t="s">
        <v>44</v>
      </c>
      <c r="L523" s="160" t="s">
        <v>38</v>
      </c>
      <c r="M523" s="160" t="s">
        <v>38</v>
      </c>
      <c r="N523" s="160" t="s">
        <v>38</v>
      </c>
      <c r="O523" s="160" t="s">
        <v>39</v>
      </c>
      <c r="P523" s="161" t="s">
        <v>38</v>
      </c>
      <c r="Q523" s="160" t="s">
        <v>38</v>
      </c>
      <c r="R523" s="160" t="s">
        <v>38</v>
      </c>
      <c r="S523" s="160" t="s">
        <v>40</v>
      </c>
      <c r="T523" s="146">
        <v>13</v>
      </c>
      <c r="U523" s="146">
        <v>1</v>
      </c>
      <c r="V523" s="160">
        <v>2022</v>
      </c>
      <c r="W523" s="147" t="s">
        <v>1021</v>
      </c>
      <c r="X523" s="147" t="s">
        <v>244</v>
      </c>
      <c r="Y523" s="170" t="s">
        <v>1021</v>
      </c>
      <c r="Z523" s="147" t="s">
        <v>244</v>
      </c>
      <c r="AA523" s="156" t="s">
        <v>40</v>
      </c>
      <c r="AB523" s="23"/>
      <c r="AC523" s="23"/>
      <c r="AD523" s="23"/>
      <c r="AE523" s="23"/>
    </row>
    <row r="524" spans="1:31" ht="15.6" hidden="1" customHeight="1">
      <c r="C524" s="159" t="s">
        <v>33</v>
      </c>
      <c r="D524" s="146" t="s">
        <v>48</v>
      </c>
      <c r="E524" s="146" t="s">
        <v>1022</v>
      </c>
      <c r="F524" s="146" t="s">
        <v>157</v>
      </c>
      <c r="G524" s="146"/>
      <c r="H524" s="159">
        <v>4</v>
      </c>
      <c r="I524" s="146">
        <v>1</v>
      </c>
      <c r="J524" s="160">
        <v>2022</v>
      </c>
      <c r="K524" s="160" t="s">
        <v>52</v>
      </c>
      <c r="L524" s="160" t="s">
        <v>38</v>
      </c>
      <c r="M524" s="160" t="s">
        <v>38</v>
      </c>
      <c r="N524" s="160" t="s">
        <v>38</v>
      </c>
      <c r="O524" s="160" t="s">
        <v>39</v>
      </c>
      <c r="P524" s="161" t="s">
        <v>38</v>
      </c>
      <c r="Q524" s="160" t="s">
        <v>45</v>
      </c>
      <c r="R524" s="160" t="s">
        <v>38</v>
      </c>
      <c r="S524" s="160" t="s">
        <v>40</v>
      </c>
      <c r="T524" s="146">
        <v>13</v>
      </c>
      <c r="U524" s="146">
        <v>1</v>
      </c>
      <c r="V524" s="160">
        <v>2022</v>
      </c>
      <c r="W524" s="147" t="s">
        <v>1023</v>
      </c>
      <c r="X524" s="147" t="s">
        <v>244</v>
      </c>
      <c r="Y524" s="170" t="s">
        <v>1023</v>
      </c>
      <c r="Z524" s="147" t="s">
        <v>244</v>
      </c>
      <c r="AA524" s="156" t="s">
        <v>40</v>
      </c>
      <c r="AB524" s="23"/>
      <c r="AC524" s="23"/>
      <c r="AD524" s="23"/>
      <c r="AE524" s="23"/>
    </row>
    <row r="525" spans="1:31" ht="15.6" hidden="1" customHeight="1">
      <c r="C525" s="159" t="s">
        <v>33</v>
      </c>
      <c r="D525" s="146" t="s">
        <v>34</v>
      </c>
      <c r="E525" s="146" t="s">
        <v>1024</v>
      </c>
      <c r="F525" s="146" t="s">
        <v>36</v>
      </c>
      <c r="G525" s="146"/>
      <c r="H525" s="159">
        <v>5</v>
      </c>
      <c r="I525" s="146">
        <v>1</v>
      </c>
      <c r="J525" s="160">
        <v>2022</v>
      </c>
      <c r="K525" s="160" t="s">
        <v>52</v>
      </c>
      <c r="L525" s="160" t="s">
        <v>38</v>
      </c>
      <c r="M525" s="160" t="s">
        <v>38</v>
      </c>
      <c r="N525" s="160" t="s">
        <v>38</v>
      </c>
      <c r="O525" s="160" t="s">
        <v>39</v>
      </c>
      <c r="P525" s="161" t="s">
        <v>38</v>
      </c>
      <c r="Q525" s="160" t="s">
        <v>38</v>
      </c>
      <c r="R525" s="160" t="s">
        <v>45</v>
      </c>
      <c r="S525" s="160" t="s">
        <v>40</v>
      </c>
      <c r="T525" s="146">
        <v>12</v>
      </c>
      <c r="U525" s="146">
        <v>1</v>
      </c>
      <c r="V525" s="160">
        <v>2022</v>
      </c>
      <c r="W525" s="147" t="s">
        <v>1025</v>
      </c>
      <c r="X525" s="147" t="s">
        <v>126</v>
      </c>
      <c r="Y525" s="170" t="s">
        <v>1025</v>
      </c>
      <c r="Z525" s="147" t="s">
        <v>126</v>
      </c>
      <c r="AA525" s="156" t="s">
        <v>40</v>
      </c>
      <c r="AB525" s="23"/>
      <c r="AC525" s="23"/>
      <c r="AD525" s="23"/>
      <c r="AE525" s="23"/>
    </row>
    <row r="526" spans="1:31" ht="15.6" hidden="1" customHeight="1">
      <c r="C526" s="159" t="s">
        <v>33</v>
      </c>
      <c r="D526" s="146" t="s">
        <v>48</v>
      </c>
      <c r="E526" s="146" t="s">
        <v>1026</v>
      </c>
      <c r="F526" s="146" t="s">
        <v>36</v>
      </c>
      <c r="G526" s="146"/>
      <c r="H526" s="159">
        <v>5</v>
      </c>
      <c r="I526" s="146">
        <v>1</v>
      </c>
      <c r="J526" s="160">
        <v>2022</v>
      </c>
      <c r="K526" s="160" t="s">
        <v>44</v>
      </c>
      <c r="L526" s="160" t="s">
        <v>45</v>
      </c>
      <c r="M526" s="160" t="s">
        <v>38</v>
      </c>
      <c r="N526" s="160" t="s">
        <v>38</v>
      </c>
      <c r="O526" s="160" t="s">
        <v>39</v>
      </c>
      <c r="P526" s="161" t="s">
        <v>38</v>
      </c>
      <c r="Q526" s="160" t="s">
        <v>45</v>
      </c>
      <c r="R526" s="160" t="s">
        <v>45</v>
      </c>
      <c r="S526" s="160" t="s">
        <v>40</v>
      </c>
      <c r="T526" s="146">
        <v>11</v>
      </c>
      <c r="U526" s="146">
        <v>1</v>
      </c>
      <c r="V526" s="160">
        <v>2022</v>
      </c>
      <c r="W526" s="147" t="s">
        <v>1027</v>
      </c>
      <c r="X526" s="147" t="s">
        <v>153</v>
      </c>
      <c r="Y526" s="170" t="s">
        <v>1027</v>
      </c>
      <c r="Z526" s="147" t="s">
        <v>153</v>
      </c>
      <c r="AA526" s="156" t="s">
        <v>40</v>
      </c>
      <c r="AB526" s="23"/>
      <c r="AC526" s="23"/>
      <c r="AD526" s="23"/>
      <c r="AE526" s="23"/>
    </row>
    <row r="527" spans="1:31" ht="15.6" hidden="1" customHeight="1">
      <c r="B527" s="27" t="e">
        <f>IF(#REF!=#REF!,B520,B520+1)</f>
        <v>#REF!</v>
      </c>
      <c r="C527" s="159" t="s">
        <v>33</v>
      </c>
      <c r="D527" s="146" t="s">
        <v>34</v>
      </c>
      <c r="E527" s="146" t="s">
        <v>1028</v>
      </c>
      <c r="F527" s="146" t="s">
        <v>36</v>
      </c>
      <c r="G527" s="146"/>
      <c r="H527" s="159">
        <v>5</v>
      </c>
      <c r="I527" s="146">
        <v>1</v>
      </c>
      <c r="J527" s="160">
        <v>2022</v>
      </c>
      <c r="K527" s="160" t="s">
        <v>52</v>
      </c>
      <c r="L527" s="160" t="s">
        <v>38</v>
      </c>
      <c r="M527" s="160" t="s">
        <v>38</v>
      </c>
      <c r="N527" s="160" t="s">
        <v>38</v>
      </c>
      <c r="O527" s="160" t="s">
        <v>39</v>
      </c>
      <c r="P527" s="161" t="s">
        <v>38</v>
      </c>
      <c r="Q527" s="160" t="s">
        <v>38</v>
      </c>
      <c r="R527" s="160" t="s">
        <v>45</v>
      </c>
      <c r="S527" s="160" t="s">
        <v>40</v>
      </c>
      <c r="T527" s="146">
        <v>14</v>
      </c>
      <c r="U527" s="146">
        <v>1</v>
      </c>
      <c r="V527" s="160">
        <v>2022</v>
      </c>
      <c r="W527" s="147" t="s">
        <v>1029</v>
      </c>
      <c r="X527" s="147" t="s">
        <v>126</v>
      </c>
      <c r="Y527" s="170" t="s">
        <v>1029</v>
      </c>
      <c r="Z527" s="147" t="s">
        <v>126</v>
      </c>
      <c r="AA527" s="156" t="s">
        <v>40</v>
      </c>
      <c r="AB527" s="23"/>
      <c r="AC527" s="23"/>
      <c r="AD527" s="23"/>
      <c r="AE527" s="23"/>
    </row>
    <row r="528" spans="1:31" ht="15.6" hidden="1" customHeight="1">
      <c r="B528" s="27" t="e">
        <f>IF(#REF!=#REF!,B527,B527+1)</f>
        <v>#REF!</v>
      </c>
      <c r="C528" s="159" t="s">
        <v>33</v>
      </c>
      <c r="D528" s="146" t="s">
        <v>34</v>
      </c>
      <c r="E528" s="146" t="s">
        <v>1030</v>
      </c>
      <c r="F528" s="146" t="s">
        <v>157</v>
      </c>
      <c r="G528" s="146"/>
      <c r="H528" s="159">
        <v>5</v>
      </c>
      <c r="I528" s="146">
        <v>1</v>
      </c>
      <c r="J528" s="160">
        <v>2022</v>
      </c>
      <c r="K528" s="160" t="s">
        <v>44</v>
      </c>
      <c r="L528" s="160" t="s">
        <v>38</v>
      </c>
      <c r="M528" s="160" t="s">
        <v>45</v>
      </c>
      <c r="N528" s="160" t="s">
        <v>38</v>
      </c>
      <c r="O528" s="160" t="s">
        <v>39</v>
      </c>
      <c r="P528" s="161" t="s">
        <v>38</v>
      </c>
      <c r="Q528" s="160" t="s">
        <v>45</v>
      </c>
      <c r="R528" s="160" t="s">
        <v>45</v>
      </c>
      <c r="S528" s="160" t="s">
        <v>40</v>
      </c>
      <c r="T528" s="146">
        <v>12</v>
      </c>
      <c r="U528" s="146">
        <v>1</v>
      </c>
      <c r="V528" s="160">
        <v>2022</v>
      </c>
      <c r="W528" s="147" t="s">
        <v>1031</v>
      </c>
      <c r="X528" s="147" t="s">
        <v>159</v>
      </c>
      <c r="Y528" s="170" t="s">
        <v>1031</v>
      </c>
      <c r="Z528" s="147" t="s">
        <v>159</v>
      </c>
      <c r="AA528" s="156" t="s">
        <v>40</v>
      </c>
      <c r="AB528" s="23"/>
      <c r="AC528" s="23"/>
      <c r="AD528" s="23"/>
      <c r="AE528" s="23"/>
    </row>
    <row r="529" spans="2:31" ht="15.6" hidden="1" customHeight="1">
      <c r="B529" s="27" t="e">
        <f>IF(#REF!=#REF!,B528,B528+1)</f>
        <v>#REF!</v>
      </c>
      <c r="C529" s="159" t="s">
        <v>33</v>
      </c>
      <c r="D529" s="146" t="s">
        <v>48</v>
      </c>
      <c r="E529" s="146" t="s">
        <v>1032</v>
      </c>
      <c r="F529" s="146" t="s">
        <v>36</v>
      </c>
      <c r="G529" s="146"/>
      <c r="H529" s="159">
        <v>5</v>
      </c>
      <c r="I529" s="146">
        <v>1</v>
      </c>
      <c r="J529" s="160">
        <v>2022</v>
      </c>
      <c r="K529" s="160" t="s">
        <v>44</v>
      </c>
      <c r="L529" s="160" t="s">
        <v>38</v>
      </c>
      <c r="M529" s="160" t="s">
        <v>45</v>
      </c>
      <c r="N529" s="160" t="s">
        <v>38</v>
      </c>
      <c r="O529" s="160" t="s">
        <v>39</v>
      </c>
      <c r="P529" s="161" t="s">
        <v>38</v>
      </c>
      <c r="Q529" s="160" t="s">
        <v>38</v>
      </c>
      <c r="R529" s="160" t="s">
        <v>38</v>
      </c>
      <c r="S529" s="160" t="s">
        <v>40</v>
      </c>
      <c r="T529" s="146">
        <v>6</v>
      </c>
      <c r="U529" s="146">
        <v>1</v>
      </c>
      <c r="V529" s="160">
        <v>2022</v>
      </c>
      <c r="W529" s="147" t="s">
        <v>1033</v>
      </c>
      <c r="X529" s="147" t="s">
        <v>153</v>
      </c>
      <c r="Y529" s="170" t="s">
        <v>1033</v>
      </c>
      <c r="Z529" s="147" t="s">
        <v>153</v>
      </c>
      <c r="AA529" s="156" t="s">
        <v>40</v>
      </c>
      <c r="AB529" s="23"/>
      <c r="AC529" s="23"/>
      <c r="AD529" s="23"/>
      <c r="AE529" s="23"/>
    </row>
    <row r="530" spans="2:31" ht="15.6" hidden="1" customHeight="1">
      <c r="B530" s="27" t="e">
        <f>IF(#REF!=#REF!,B529,B529+1)</f>
        <v>#REF!</v>
      </c>
      <c r="C530" s="159" t="s">
        <v>33</v>
      </c>
      <c r="D530" s="146" t="s">
        <v>34</v>
      </c>
      <c r="E530" s="146" t="s">
        <v>1034</v>
      </c>
      <c r="F530" s="146" t="s">
        <v>36</v>
      </c>
      <c r="G530" s="146"/>
      <c r="H530" s="159">
        <v>6</v>
      </c>
      <c r="I530" s="146">
        <v>1</v>
      </c>
      <c r="J530" s="160">
        <v>2022</v>
      </c>
      <c r="K530" s="160" t="s">
        <v>52</v>
      </c>
      <c r="L530" s="160" t="s">
        <v>45</v>
      </c>
      <c r="M530" s="160" t="s">
        <v>38</v>
      </c>
      <c r="N530" s="160" t="s">
        <v>45</v>
      </c>
      <c r="O530" s="160" t="s">
        <v>39</v>
      </c>
      <c r="P530" s="161" t="s">
        <v>38</v>
      </c>
      <c r="Q530" s="160" t="s">
        <v>45</v>
      </c>
      <c r="R530" s="160" t="s">
        <v>45</v>
      </c>
      <c r="S530" s="160" t="s">
        <v>40</v>
      </c>
      <c r="T530" s="146">
        <v>13</v>
      </c>
      <c r="U530" s="146">
        <v>1</v>
      </c>
      <c r="V530" s="160">
        <v>2022</v>
      </c>
      <c r="W530" s="147" t="s">
        <v>1035</v>
      </c>
      <c r="X530" s="147" t="s">
        <v>177</v>
      </c>
      <c r="Y530" s="170" t="s">
        <v>1035</v>
      </c>
      <c r="Z530" s="147" t="s">
        <v>177</v>
      </c>
      <c r="AA530" s="156" t="s">
        <v>40</v>
      </c>
      <c r="AB530" s="23"/>
      <c r="AC530" s="23"/>
      <c r="AD530" s="23"/>
      <c r="AE530" s="23"/>
    </row>
    <row r="531" spans="2:31" ht="15.6" hidden="1" customHeight="1">
      <c r="C531" s="159" t="s">
        <v>33</v>
      </c>
      <c r="D531" s="146" t="s">
        <v>48</v>
      </c>
      <c r="E531" s="146" t="s">
        <v>1036</v>
      </c>
      <c r="F531" s="146" t="s">
        <v>157</v>
      </c>
      <c r="G531" s="146"/>
      <c r="H531" s="159">
        <v>4</v>
      </c>
      <c r="I531" s="146">
        <v>1</v>
      </c>
      <c r="J531" s="160">
        <v>2022</v>
      </c>
      <c r="K531" s="160" t="s">
        <v>44</v>
      </c>
      <c r="L531" s="160" t="s">
        <v>45</v>
      </c>
      <c r="M531" s="160" t="s">
        <v>38</v>
      </c>
      <c r="N531" s="160" t="s">
        <v>38</v>
      </c>
      <c r="O531" s="160" t="s">
        <v>39</v>
      </c>
      <c r="P531" s="161" t="s">
        <v>38</v>
      </c>
      <c r="Q531" s="160" t="s">
        <v>45</v>
      </c>
      <c r="R531" s="160" t="s">
        <v>45</v>
      </c>
      <c r="S531" s="160" t="s">
        <v>40</v>
      </c>
      <c r="T531" s="146">
        <v>11</v>
      </c>
      <c r="U531" s="146">
        <v>1</v>
      </c>
      <c r="V531" s="160">
        <v>2022</v>
      </c>
      <c r="W531" s="147" t="s">
        <v>1037</v>
      </c>
      <c r="X531" s="147" t="s">
        <v>244</v>
      </c>
      <c r="Y531" s="170" t="s">
        <v>1037</v>
      </c>
      <c r="Z531" s="147" t="s">
        <v>244</v>
      </c>
      <c r="AA531" s="156" t="s">
        <v>40</v>
      </c>
      <c r="AB531" s="23"/>
      <c r="AC531" s="23"/>
      <c r="AD531" s="23"/>
      <c r="AE531" s="23"/>
    </row>
    <row r="532" spans="2:31" ht="15.6" hidden="1" customHeight="1">
      <c r="C532" s="159" t="s">
        <v>33</v>
      </c>
      <c r="D532" s="146" t="s">
        <v>48</v>
      </c>
      <c r="E532" s="146" t="s">
        <v>1038</v>
      </c>
      <c r="F532" s="146" t="s">
        <v>36</v>
      </c>
      <c r="G532" s="146"/>
      <c r="H532" s="159">
        <v>6</v>
      </c>
      <c r="I532" s="146">
        <v>1</v>
      </c>
      <c r="J532" s="160">
        <v>2022</v>
      </c>
      <c r="K532" s="160" t="s">
        <v>52</v>
      </c>
      <c r="L532" s="160" t="s">
        <v>38</v>
      </c>
      <c r="M532" s="160" t="s">
        <v>38</v>
      </c>
      <c r="N532" s="160" t="s">
        <v>38</v>
      </c>
      <c r="O532" s="160" t="s">
        <v>39</v>
      </c>
      <c r="P532" s="161" t="s">
        <v>38</v>
      </c>
      <c r="Q532" s="160" t="s">
        <v>38</v>
      </c>
      <c r="R532" s="160" t="s">
        <v>45</v>
      </c>
      <c r="S532" s="160" t="s">
        <v>40</v>
      </c>
      <c r="T532" s="146">
        <v>17</v>
      </c>
      <c r="U532" s="146">
        <v>1</v>
      </c>
      <c r="V532" s="160">
        <v>2022</v>
      </c>
      <c r="W532" s="147" t="s">
        <v>1039</v>
      </c>
      <c r="X532" s="147" t="s">
        <v>153</v>
      </c>
      <c r="Y532" s="170" t="s">
        <v>1039</v>
      </c>
      <c r="Z532" s="147" t="s">
        <v>153</v>
      </c>
      <c r="AA532" s="156" t="s">
        <v>40</v>
      </c>
      <c r="AB532" s="23"/>
      <c r="AC532" s="23"/>
      <c r="AD532" s="23"/>
      <c r="AE532" s="23"/>
    </row>
    <row r="533" spans="2:31" ht="15.6" hidden="1" customHeight="1">
      <c r="B533" s="27" t="e">
        <f>IF(#REF!=#REF!,B530,B530+1)</f>
        <v>#REF!</v>
      </c>
      <c r="C533" s="159" t="s">
        <v>33</v>
      </c>
      <c r="D533" s="146" t="s">
        <v>34</v>
      </c>
      <c r="E533" s="146" t="s">
        <v>1040</v>
      </c>
      <c r="F533" s="146" t="s">
        <v>36</v>
      </c>
      <c r="G533" s="146"/>
      <c r="H533" s="159">
        <v>6</v>
      </c>
      <c r="I533" s="146">
        <v>1</v>
      </c>
      <c r="J533" s="160">
        <v>2022</v>
      </c>
      <c r="K533" s="160" t="s">
        <v>52</v>
      </c>
      <c r="L533" s="160" t="s">
        <v>38</v>
      </c>
      <c r="M533" s="160" t="s">
        <v>38</v>
      </c>
      <c r="N533" s="160" t="s">
        <v>38</v>
      </c>
      <c r="O533" s="160" t="s">
        <v>39</v>
      </c>
      <c r="P533" s="161" t="s">
        <v>38</v>
      </c>
      <c r="Q533" s="160" t="s">
        <v>38</v>
      </c>
      <c r="R533" s="160" t="s">
        <v>38</v>
      </c>
      <c r="S533" s="160" t="s">
        <v>40</v>
      </c>
      <c r="T533" s="146">
        <v>8</v>
      </c>
      <c r="U533" s="146">
        <v>1</v>
      </c>
      <c r="V533" s="160">
        <v>2022</v>
      </c>
      <c r="W533" s="147" t="s">
        <v>1041</v>
      </c>
      <c r="X533" s="147" t="s">
        <v>192</v>
      </c>
      <c r="Y533" s="170" t="s">
        <v>1041</v>
      </c>
      <c r="Z533" s="147" t="s">
        <v>192</v>
      </c>
      <c r="AA533" s="156" t="s">
        <v>40</v>
      </c>
      <c r="AB533" s="23"/>
      <c r="AC533" s="23"/>
      <c r="AD533" s="23"/>
      <c r="AE533" s="23"/>
    </row>
    <row r="534" spans="2:31" ht="15.6" hidden="1" customHeight="1">
      <c r="B534" s="27" t="e">
        <f>IF(#REF!=#REF!,B533,B533+1)</f>
        <v>#REF!</v>
      </c>
      <c r="C534" s="159" t="s">
        <v>33</v>
      </c>
      <c r="D534" s="146" t="s">
        <v>34</v>
      </c>
      <c r="E534" s="146" t="s">
        <v>1042</v>
      </c>
      <c r="F534" s="146" t="s">
        <v>36</v>
      </c>
      <c r="G534" s="146"/>
      <c r="H534" s="159">
        <v>6</v>
      </c>
      <c r="I534" s="146">
        <v>1</v>
      </c>
      <c r="J534" s="160">
        <v>2022</v>
      </c>
      <c r="K534" s="160" t="s">
        <v>44</v>
      </c>
      <c r="L534" s="160" t="s">
        <v>45</v>
      </c>
      <c r="M534" s="160" t="s">
        <v>45</v>
      </c>
      <c r="N534" s="160" t="s">
        <v>38</v>
      </c>
      <c r="O534" s="160" t="s">
        <v>39</v>
      </c>
      <c r="P534" s="161" t="s">
        <v>38</v>
      </c>
      <c r="Q534" s="160" t="s">
        <v>45</v>
      </c>
      <c r="R534" s="160" t="s">
        <v>45</v>
      </c>
      <c r="S534" s="160" t="s">
        <v>40</v>
      </c>
      <c r="T534" s="146">
        <v>14</v>
      </c>
      <c r="U534" s="146">
        <v>1</v>
      </c>
      <c r="V534" s="160">
        <v>2022</v>
      </c>
      <c r="W534" s="147" t="s">
        <v>1043</v>
      </c>
      <c r="X534" s="147" t="s">
        <v>177</v>
      </c>
      <c r="Y534" s="170" t="s">
        <v>1043</v>
      </c>
      <c r="Z534" s="147" t="s">
        <v>177</v>
      </c>
      <c r="AA534" s="156" t="s">
        <v>40</v>
      </c>
      <c r="AB534" s="23"/>
      <c r="AC534" s="23"/>
      <c r="AD534" s="23"/>
      <c r="AE534" s="23"/>
    </row>
    <row r="535" spans="2:31" ht="15.6" hidden="1" customHeight="1">
      <c r="B535" s="27" t="e">
        <f>IF(#REF!=#REF!,B534,B534+1)</f>
        <v>#REF!</v>
      </c>
      <c r="C535" s="159" t="s">
        <v>33</v>
      </c>
      <c r="D535" s="146" t="s">
        <v>48</v>
      </c>
      <c r="E535" s="146" t="s">
        <v>1044</v>
      </c>
      <c r="F535" s="146" t="s">
        <v>36</v>
      </c>
      <c r="G535" s="146"/>
      <c r="H535" s="159">
        <v>6</v>
      </c>
      <c r="I535" s="146">
        <v>1</v>
      </c>
      <c r="J535" s="160">
        <v>2022</v>
      </c>
      <c r="K535" s="160" t="s">
        <v>52</v>
      </c>
      <c r="L535" s="160" t="s">
        <v>38</v>
      </c>
      <c r="M535" s="160" t="s">
        <v>38</v>
      </c>
      <c r="N535" s="160" t="s">
        <v>38</v>
      </c>
      <c r="O535" s="160" t="s">
        <v>39</v>
      </c>
      <c r="P535" s="161" t="s">
        <v>38</v>
      </c>
      <c r="Q535" s="160" t="s">
        <v>38</v>
      </c>
      <c r="R535" s="160" t="s">
        <v>45</v>
      </c>
      <c r="S535" s="160" t="s">
        <v>40</v>
      </c>
      <c r="T535" s="146">
        <v>12</v>
      </c>
      <c r="U535" s="146">
        <v>1</v>
      </c>
      <c r="V535" s="160">
        <v>2022</v>
      </c>
      <c r="W535" s="147" t="s">
        <v>1045</v>
      </c>
      <c r="X535" s="147" t="s">
        <v>153</v>
      </c>
      <c r="Y535" s="170" t="s">
        <v>1045</v>
      </c>
      <c r="Z535" s="147" t="s">
        <v>153</v>
      </c>
      <c r="AA535" s="156" t="s">
        <v>40</v>
      </c>
      <c r="AB535" s="23"/>
      <c r="AC535" s="23"/>
      <c r="AD535" s="23"/>
      <c r="AE535" s="23"/>
    </row>
    <row r="536" spans="2:31" ht="409.6" hidden="1">
      <c r="C536" s="159" t="s">
        <v>33</v>
      </c>
      <c r="D536" s="146" t="s">
        <v>48</v>
      </c>
      <c r="E536" s="146" t="s">
        <v>1046</v>
      </c>
      <c r="F536" s="146" t="s">
        <v>125</v>
      </c>
      <c r="G536" s="146"/>
      <c r="H536" s="159">
        <v>6</v>
      </c>
      <c r="I536" s="146">
        <v>1</v>
      </c>
      <c r="J536" s="160">
        <v>2022</v>
      </c>
      <c r="K536" s="160" t="s">
        <v>44</v>
      </c>
      <c r="L536" s="160" t="s">
        <v>45</v>
      </c>
      <c r="M536" s="160" t="s">
        <v>38</v>
      </c>
      <c r="N536" s="160" t="s">
        <v>38</v>
      </c>
      <c r="O536" s="160" t="s">
        <v>39</v>
      </c>
      <c r="P536" s="161" t="s">
        <v>38</v>
      </c>
      <c r="Q536" s="160" t="s">
        <v>45</v>
      </c>
      <c r="R536" s="160" t="s">
        <v>38</v>
      </c>
      <c r="S536" s="160" t="s">
        <v>40</v>
      </c>
      <c r="T536" s="146">
        <v>12</v>
      </c>
      <c r="U536" s="146">
        <v>1</v>
      </c>
      <c r="V536" s="160">
        <v>2022</v>
      </c>
      <c r="W536" s="147" t="s">
        <v>1047</v>
      </c>
      <c r="X536" s="147" t="s">
        <v>153</v>
      </c>
      <c r="Y536" s="170" t="s">
        <v>1047</v>
      </c>
      <c r="Z536" s="147" t="s">
        <v>153</v>
      </c>
      <c r="AA536" s="156" t="s">
        <v>40</v>
      </c>
      <c r="AB536" s="23"/>
      <c r="AC536" s="23"/>
      <c r="AD536" s="23"/>
      <c r="AE536" s="23"/>
    </row>
    <row r="537" spans="2:31" ht="15.6" hidden="1" customHeight="1">
      <c r="B537" s="27" t="e">
        <f>IF(#REF!=#REF!,B535,B535+1)</f>
        <v>#REF!</v>
      </c>
      <c r="C537" s="159" t="s">
        <v>33</v>
      </c>
      <c r="D537" s="146" t="s">
        <v>48</v>
      </c>
      <c r="E537" s="146" t="s">
        <v>1048</v>
      </c>
      <c r="F537" s="146" t="s">
        <v>36</v>
      </c>
      <c r="G537" s="146"/>
      <c r="H537" s="159">
        <v>7</v>
      </c>
      <c r="I537" s="146">
        <v>1</v>
      </c>
      <c r="J537" s="160">
        <v>2022</v>
      </c>
      <c r="K537" s="160" t="s">
        <v>52</v>
      </c>
      <c r="L537" s="160" t="s">
        <v>38</v>
      </c>
      <c r="M537" s="160" t="s">
        <v>38</v>
      </c>
      <c r="N537" s="160" t="s">
        <v>38</v>
      </c>
      <c r="O537" s="160" t="s">
        <v>39</v>
      </c>
      <c r="P537" s="161" t="s">
        <v>38</v>
      </c>
      <c r="Q537" s="160" t="s">
        <v>38</v>
      </c>
      <c r="R537" s="160" t="s">
        <v>45</v>
      </c>
      <c r="S537" s="160" t="s">
        <v>40</v>
      </c>
      <c r="T537" s="146">
        <v>18</v>
      </c>
      <c r="U537" s="146">
        <v>1</v>
      </c>
      <c r="V537" s="160">
        <v>2022</v>
      </c>
      <c r="W537" s="147" t="s">
        <v>1049</v>
      </c>
      <c r="X537" s="147" t="s">
        <v>133</v>
      </c>
      <c r="Y537" s="170" t="s">
        <v>1049</v>
      </c>
      <c r="Z537" s="147" t="s">
        <v>133</v>
      </c>
      <c r="AA537" s="156" t="s">
        <v>40</v>
      </c>
      <c r="AB537" s="23"/>
      <c r="AC537" s="23"/>
      <c r="AD537" s="23"/>
      <c r="AE537" s="23"/>
    </row>
    <row r="538" spans="2:31" ht="15.6" hidden="1" customHeight="1">
      <c r="C538" s="159" t="s">
        <v>33</v>
      </c>
      <c r="D538" s="146" t="s">
        <v>48</v>
      </c>
      <c r="E538" s="146" t="s">
        <v>1050</v>
      </c>
      <c r="F538" s="146" t="s">
        <v>157</v>
      </c>
      <c r="G538" s="146"/>
      <c r="H538" s="159">
        <v>4</v>
      </c>
      <c r="I538" s="146">
        <v>1</v>
      </c>
      <c r="J538" s="160">
        <v>2022</v>
      </c>
      <c r="K538" s="160" t="s">
        <v>52</v>
      </c>
      <c r="L538" s="160" t="s">
        <v>38</v>
      </c>
      <c r="M538" s="160" t="s">
        <v>38</v>
      </c>
      <c r="N538" s="160" t="s">
        <v>38</v>
      </c>
      <c r="O538" s="160" t="s">
        <v>39</v>
      </c>
      <c r="P538" s="161" t="s">
        <v>38</v>
      </c>
      <c r="Q538" s="160" t="s">
        <v>38</v>
      </c>
      <c r="R538" s="160" t="s">
        <v>45</v>
      </c>
      <c r="S538" s="160" t="s">
        <v>40</v>
      </c>
      <c r="T538" s="146">
        <v>10</v>
      </c>
      <c r="U538" s="146">
        <v>1</v>
      </c>
      <c r="V538" s="160">
        <v>2022</v>
      </c>
      <c r="W538" s="147" t="s">
        <v>1051</v>
      </c>
      <c r="X538" s="147" t="s">
        <v>244</v>
      </c>
      <c r="Y538" s="170" t="s">
        <v>1051</v>
      </c>
      <c r="Z538" s="147" t="s">
        <v>244</v>
      </c>
      <c r="AA538" s="156" t="s">
        <v>40</v>
      </c>
      <c r="AB538" s="23"/>
      <c r="AC538" s="23"/>
      <c r="AD538" s="23"/>
      <c r="AE538" s="23"/>
    </row>
    <row r="539" spans="2:31" ht="15.6" hidden="1" customHeight="1">
      <c r="B539" s="27" t="e">
        <f>IF(#REF!=#REF!,B537,B537+1)</f>
        <v>#REF!</v>
      </c>
      <c r="C539" s="159" t="s">
        <v>33</v>
      </c>
      <c r="D539" s="146" t="s">
        <v>48</v>
      </c>
      <c r="E539" s="146" t="s">
        <v>1052</v>
      </c>
      <c r="F539" s="146" t="s">
        <v>36</v>
      </c>
      <c r="G539" s="146"/>
      <c r="H539" s="159">
        <v>6</v>
      </c>
      <c r="I539" s="146">
        <v>1</v>
      </c>
      <c r="J539" s="160">
        <v>2022</v>
      </c>
      <c r="K539" s="160" t="s">
        <v>52</v>
      </c>
      <c r="L539" s="160" t="s">
        <v>38</v>
      </c>
      <c r="M539" s="160" t="s">
        <v>38</v>
      </c>
      <c r="N539" s="160" t="s">
        <v>38</v>
      </c>
      <c r="O539" s="160" t="s">
        <v>39</v>
      </c>
      <c r="P539" s="161" t="s">
        <v>38</v>
      </c>
      <c r="Q539" s="160" t="s">
        <v>38</v>
      </c>
      <c r="R539" s="160" t="s">
        <v>45</v>
      </c>
      <c r="S539" s="160" t="s">
        <v>40</v>
      </c>
      <c r="T539" s="146">
        <v>12</v>
      </c>
      <c r="U539" s="146">
        <v>1</v>
      </c>
      <c r="V539" s="160">
        <v>2022</v>
      </c>
      <c r="W539" s="147" t="s">
        <v>1053</v>
      </c>
      <c r="X539" s="147" t="s">
        <v>153</v>
      </c>
      <c r="Y539" s="170" t="s">
        <v>1053</v>
      </c>
      <c r="Z539" s="147" t="s">
        <v>153</v>
      </c>
      <c r="AA539" s="156" t="s">
        <v>40</v>
      </c>
      <c r="AB539" s="23"/>
      <c r="AC539" s="23"/>
      <c r="AD539" s="23"/>
      <c r="AE539" s="23"/>
    </row>
    <row r="540" spans="2:31" ht="409.6" hidden="1">
      <c r="C540" s="159" t="s">
        <v>33</v>
      </c>
      <c r="D540" s="146" t="s">
        <v>34</v>
      </c>
      <c r="E540" s="146" t="s">
        <v>1054</v>
      </c>
      <c r="F540" s="146" t="s">
        <v>36</v>
      </c>
      <c r="G540" s="146"/>
      <c r="H540" s="159">
        <v>7</v>
      </c>
      <c r="I540" s="146">
        <v>1</v>
      </c>
      <c r="J540" s="160">
        <v>2022</v>
      </c>
      <c r="K540" s="160" t="s">
        <v>44</v>
      </c>
      <c r="L540" s="160" t="s">
        <v>45</v>
      </c>
      <c r="M540" s="160" t="s">
        <v>45</v>
      </c>
      <c r="N540" s="160" t="s">
        <v>38</v>
      </c>
      <c r="O540" s="160" t="s">
        <v>39</v>
      </c>
      <c r="P540" s="161" t="s">
        <v>38</v>
      </c>
      <c r="Q540" s="160" t="s">
        <v>45</v>
      </c>
      <c r="R540" s="160" t="s">
        <v>45</v>
      </c>
      <c r="S540" s="160" t="s">
        <v>40</v>
      </c>
      <c r="T540" s="146">
        <v>13</v>
      </c>
      <c r="U540" s="146">
        <v>1</v>
      </c>
      <c r="V540" s="160">
        <v>2022</v>
      </c>
      <c r="W540" s="147" t="s">
        <v>1055</v>
      </c>
      <c r="X540" s="147" t="s">
        <v>192</v>
      </c>
      <c r="Y540" s="170" t="s">
        <v>1055</v>
      </c>
      <c r="Z540" s="147" t="s">
        <v>192</v>
      </c>
      <c r="AA540" s="156" t="s">
        <v>40</v>
      </c>
      <c r="AB540" s="23"/>
      <c r="AC540" s="23"/>
      <c r="AD540" s="23"/>
      <c r="AE540" s="23"/>
    </row>
    <row r="541" spans="2:31" ht="15.6" hidden="1" customHeight="1">
      <c r="C541" s="159" t="s">
        <v>33</v>
      </c>
      <c r="D541" s="146" t="s">
        <v>34</v>
      </c>
      <c r="E541" s="146" t="s">
        <v>1056</v>
      </c>
      <c r="F541" s="146" t="s">
        <v>36</v>
      </c>
      <c r="G541" s="146"/>
      <c r="H541" s="159">
        <v>7</v>
      </c>
      <c r="I541" s="146">
        <v>1</v>
      </c>
      <c r="J541" s="160">
        <v>2022</v>
      </c>
      <c r="K541" s="160" t="s">
        <v>44</v>
      </c>
      <c r="L541" s="160" t="s">
        <v>45</v>
      </c>
      <c r="M541" s="160" t="s">
        <v>45</v>
      </c>
      <c r="N541" s="160" t="s">
        <v>38</v>
      </c>
      <c r="O541" s="160" t="s">
        <v>39</v>
      </c>
      <c r="P541" s="161" t="s">
        <v>38</v>
      </c>
      <c r="Q541" s="160" t="s">
        <v>45</v>
      </c>
      <c r="R541" s="160" t="s">
        <v>38</v>
      </c>
      <c r="S541" s="160" t="s">
        <v>40</v>
      </c>
      <c r="T541" s="146">
        <v>19</v>
      </c>
      <c r="U541" s="146">
        <v>1</v>
      </c>
      <c r="V541" s="160">
        <v>2022</v>
      </c>
      <c r="W541" s="147" t="s">
        <v>1057</v>
      </c>
      <c r="X541" s="147" t="s">
        <v>126</v>
      </c>
      <c r="Y541" s="170" t="s">
        <v>1058</v>
      </c>
      <c r="Z541" s="147" t="s">
        <v>126</v>
      </c>
      <c r="AA541" s="156" t="s">
        <v>40</v>
      </c>
      <c r="AB541" s="23"/>
      <c r="AC541" s="23"/>
      <c r="AD541" s="23"/>
      <c r="AE541" s="23"/>
    </row>
    <row r="542" spans="2:31" ht="15.6" hidden="1" customHeight="1">
      <c r="B542" s="27" t="e">
        <f>IF(#REF!=#REF!,B539,B539+1)</f>
        <v>#REF!</v>
      </c>
      <c r="C542" s="159" t="s">
        <v>33</v>
      </c>
      <c r="D542" s="146" t="s">
        <v>48</v>
      </c>
      <c r="E542" s="146" t="s">
        <v>1059</v>
      </c>
      <c r="F542" s="146" t="s">
        <v>157</v>
      </c>
      <c r="G542" s="146"/>
      <c r="H542" s="159">
        <v>7</v>
      </c>
      <c r="I542" s="146">
        <v>1</v>
      </c>
      <c r="J542" s="160">
        <v>2022</v>
      </c>
      <c r="K542" s="160" t="s">
        <v>44</v>
      </c>
      <c r="L542" s="160" t="s">
        <v>38</v>
      </c>
      <c r="M542" s="160" t="s">
        <v>38</v>
      </c>
      <c r="N542" s="160" t="s">
        <v>38</v>
      </c>
      <c r="O542" s="160" t="s">
        <v>39</v>
      </c>
      <c r="P542" s="161" t="s">
        <v>38</v>
      </c>
      <c r="Q542" s="160" t="s">
        <v>45</v>
      </c>
      <c r="R542" s="160" t="s">
        <v>45</v>
      </c>
      <c r="S542" s="160" t="s">
        <v>40</v>
      </c>
      <c r="T542" s="146">
        <v>16</v>
      </c>
      <c r="U542" s="146">
        <v>1</v>
      </c>
      <c r="V542" s="160">
        <v>2022</v>
      </c>
      <c r="W542" s="147" t="s">
        <v>1060</v>
      </c>
      <c r="X542" s="147" t="s">
        <v>244</v>
      </c>
      <c r="Y542" s="170" t="s">
        <v>1060</v>
      </c>
      <c r="Z542" s="147" t="s">
        <v>244</v>
      </c>
      <c r="AA542" s="156" t="s">
        <v>40</v>
      </c>
      <c r="AB542" s="23"/>
      <c r="AC542" s="23"/>
      <c r="AD542" s="23"/>
      <c r="AE542" s="23"/>
    </row>
    <row r="543" spans="2:31" ht="15.6" hidden="1" customHeight="1">
      <c r="B543" s="27" t="e">
        <f>IF(#REF!=#REF!,B542,B542+1)</f>
        <v>#REF!</v>
      </c>
      <c r="C543" s="159" t="s">
        <v>33</v>
      </c>
      <c r="D543" s="146" t="s">
        <v>48</v>
      </c>
      <c r="E543" s="146" t="s">
        <v>1061</v>
      </c>
      <c r="F543" s="146" t="s">
        <v>36</v>
      </c>
      <c r="G543" s="146"/>
      <c r="H543" s="159">
        <v>8</v>
      </c>
      <c r="I543" s="146">
        <v>1</v>
      </c>
      <c r="J543" s="160">
        <v>2022</v>
      </c>
      <c r="K543" s="160" t="s">
        <v>44</v>
      </c>
      <c r="L543" s="160" t="s">
        <v>45</v>
      </c>
      <c r="M543" s="160" t="s">
        <v>45</v>
      </c>
      <c r="N543" s="160" t="s">
        <v>38</v>
      </c>
      <c r="O543" s="160" t="s">
        <v>39</v>
      </c>
      <c r="P543" s="161" t="s">
        <v>38</v>
      </c>
      <c r="Q543" s="160" t="s">
        <v>45</v>
      </c>
      <c r="R543" s="160" t="s">
        <v>45</v>
      </c>
      <c r="S543" s="160" t="s">
        <v>40</v>
      </c>
      <c r="T543" s="146">
        <v>13</v>
      </c>
      <c r="U543" s="146">
        <v>1</v>
      </c>
      <c r="V543" s="160">
        <v>2022</v>
      </c>
      <c r="W543" s="147" t="s">
        <v>1062</v>
      </c>
      <c r="X543" s="147" t="s">
        <v>153</v>
      </c>
      <c r="Y543" s="170" t="s">
        <v>1062</v>
      </c>
      <c r="Z543" s="147" t="s">
        <v>153</v>
      </c>
      <c r="AA543" s="156" t="s">
        <v>40</v>
      </c>
      <c r="AB543" s="23"/>
      <c r="AC543" s="23"/>
      <c r="AD543" s="23"/>
      <c r="AE543" s="23"/>
    </row>
    <row r="544" spans="2:31" ht="15.6" hidden="1" customHeight="1">
      <c r="B544" s="27" t="e">
        <f>IF(#REF!=#REF!,B543,B543+1)</f>
        <v>#REF!</v>
      </c>
      <c r="C544" s="159" t="s">
        <v>33</v>
      </c>
      <c r="D544" s="146" t="s">
        <v>34</v>
      </c>
      <c r="E544" s="146" t="s">
        <v>1063</v>
      </c>
      <c r="F544" s="146" t="s">
        <v>36</v>
      </c>
      <c r="G544" s="146"/>
      <c r="H544" s="159">
        <v>8</v>
      </c>
      <c r="I544" s="146">
        <v>1</v>
      </c>
      <c r="J544" s="160">
        <v>2022</v>
      </c>
      <c r="K544" s="160" t="s">
        <v>44</v>
      </c>
      <c r="L544" s="160" t="s">
        <v>45</v>
      </c>
      <c r="M544" s="160" t="s">
        <v>45</v>
      </c>
      <c r="N544" s="160" t="s">
        <v>38</v>
      </c>
      <c r="O544" s="160" t="s">
        <v>39</v>
      </c>
      <c r="P544" s="161" t="s">
        <v>38</v>
      </c>
      <c r="Q544" s="160" t="s">
        <v>45</v>
      </c>
      <c r="R544" s="160" t="s">
        <v>38</v>
      </c>
      <c r="S544" s="160" t="s">
        <v>40</v>
      </c>
      <c r="T544" s="146">
        <v>13</v>
      </c>
      <c r="U544" s="146">
        <v>1</v>
      </c>
      <c r="V544" s="160">
        <v>2022</v>
      </c>
      <c r="W544" s="147" t="s">
        <v>1064</v>
      </c>
      <c r="X544" s="147" t="s">
        <v>126</v>
      </c>
      <c r="Y544" s="170" t="s">
        <v>1064</v>
      </c>
      <c r="Z544" s="147" t="s">
        <v>126</v>
      </c>
      <c r="AA544" s="156" t="s">
        <v>40</v>
      </c>
      <c r="AB544" s="23"/>
      <c r="AC544" s="23"/>
      <c r="AD544" s="23"/>
      <c r="AE544" s="23"/>
    </row>
    <row r="545" spans="2:31" ht="15.6" hidden="1" customHeight="1">
      <c r="B545" s="27" t="e">
        <f>IF(#REF!=#REF!,B544,B544+1)</f>
        <v>#REF!</v>
      </c>
      <c r="C545" s="159" t="s">
        <v>33</v>
      </c>
      <c r="D545" s="146" t="s">
        <v>34</v>
      </c>
      <c r="E545" s="146" t="s">
        <v>1065</v>
      </c>
      <c r="F545" s="146" t="s">
        <v>36</v>
      </c>
      <c r="G545" s="146"/>
      <c r="H545" s="159">
        <v>8</v>
      </c>
      <c r="I545" s="146">
        <v>1</v>
      </c>
      <c r="J545" s="160">
        <v>2022</v>
      </c>
      <c r="K545" s="160" t="s">
        <v>44</v>
      </c>
      <c r="L545" s="160" t="s">
        <v>45</v>
      </c>
      <c r="M545" s="160" t="s">
        <v>45</v>
      </c>
      <c r="N545" s="160" t="s">
        <v>38</v>
      </c>
      <c r="O545" s="160" t="s">
        <v>39</v>
      </c>
      <c r="P545" s="161" t="s">
        <v>38</v>
      </c>
      <c r="Q545" s="160" t="s">
        <v>45</v>
      </c>
      <c r="R545" s="160" t="s">
        <v>45</v>
      </c>
      <c r="S545" s="160" t="s">
        <v>40</v>
      </c>
      <c r="T545" s="146">
        <v>15</v>
      </c>
      <c r="U545" s="146">
        <v>1</v>
      </c>
      <c r="V545" s="160">
        <v>2022</v>
      </c>
      <c r="W545" s="147" t="s">
        <v>1066</v>
      </c>
      <c r="X545" s="147" t="s">
        <v>177</v>
      </c>
      <c r="Y545" s="170" t="s">
        <v>1066</v>
      </c>
      <c r="Z545" s="147" t="s">
        <v>177</v>
      </c>
      <c r="AA545" s="156" t="s">
        <v>40</v>
      </c>
      <c r="AB545" s="23"/>
      <c r="AC545" s="23"/>
      <c r="AD545" s="23"/>
      <c r="AE545" s="23"/>
    </row>
    <row r="546" spans="2:31" ht="15.6" hidden="1" customHeight="1">
      <c r="B546" s="27" t="e">
        <f>IF(#REF!=#REF!,B545,B545+1)</f>
        <v>#REF!</v>
      </c>
      <c r="C546" s="159" t="s">
        <v>33</v>
      </c>
      <c r="D546" s="146" t="s">
        <v>34</v>
      </c>
      <c r="E546" s="146" t="s">
        <v>1067</v>
      </c>
      <c r="F546" s="146" t="s">
        <v>36</v>
      </c>
      <c r="G546" s="146"/>
      <c r="H546" s="159">
        <v>8</v>
      </c>
      <c r="I546" s="146">
        <v>1</v>
      </c>
      <c r="J546" s="160">
        <v>2022</v>
      </c>
      <c r="K546" s="160" t="s">
        <v>44</v>
      </c>
      <c r="L546" s="160" t="s">
        <v>45</v>
      </c>
      <c r="M546" s="160" t="s">
        <v>38</v>
      </c>
      <c r="N546" s="160" t="s">
        <v>38</v>
      </c>
      <c r="O546" s="160" t="s">
        <v>39</v>
      </c>
      <c r="P546" s="161" t="s">
        <v>38</v>
      </c>
      <c r="Q546" s="160" t="s">
        <v>45</v>
      </c>
      <c r="R546" s="160" t="s">
        <v>45</v>
      </c>
      <c r="S546" s="160" t="s">
        <v>40</v>
      </c>
      <c r="T546" s="146">
        <v>15</v>
      </c>
      <c r="U546" s="146">
        <v>1</v>
      </c>
      <c r="V546" s="160">
        <v>2022</v>
      </c>
      <c r="W546" s="147" t="s">
        <v>1068</v>
      </c>
      <c r="X546" s="147" t="s">
        <v>126</v>
      </c>
      <c r="Y546" s="170" t="s">
        <v>1068</v>
      </c>
      <c r="Z546" s="147" t="s">
        <v>126</v>
      </c>
      <c r="AA546" s="156" t="s">
        <v>40</v>
      </c>
      <c r="AB546" s="23"/>
      <c r="AC546" s="23"/>
      <c r="AD546" s="23"/>
      <c r="AE546" s="23"/>
    </row>
    <row r="547" spans="2:31" ht="15.6" hidden="1" customHeight="1">
      <c r="B547" s="27" t="e">
        <f>IF(#REF!=#REF!,B546,B546+1)</f>
        <v>#REF!</v>
      </c>
      <c r="C547" s="159" t="s">
        <v>33</v>
      </c>
      <c r="D547" s="146" t="s">
        <v>34</v>
      </c>
      <c r="E547" s="146" t="s">
        <v>1069</v>
      </c>
      <c r="F547" s="146" t="s">
        <v>36</v>
      </c>
      <c r="G547" s="146"/>
      <c r="H547" s="159">
        <v>8</v>
      </c>
      <c r="I547" s="146">
        <v>1</v>
      </c>
      <c r="J547" s="160">
        <v>2022</v>
      </c>
      <c r="K547" s="160" t="s">
        <v>44</v>
      </c>
      <c r="L547" s="160" t="s">
        <v>45</v>
      </c>
      <c r="M547" s="160" t="s">
        <v>38</v>
      </c>
      <c r="N547" s="160" t="s">
        <v>45</v>
      </c>
      <c r="O547" s="160" t="s">
        <v>39</v>
      </c>
      <c r="P547" s="161" t="s">
        <v>38</v>
      </c>
      <c r="Q547" s="160" t="s">
        <v>38</v>
      </c>
      <c r="R547" s="160" t="s">
        <v>45</v>
      </c>
      <c r="S547" s="160" t="s">
        <v>40</v>
      </c>
      <c r="T547" s="146">
        <v>11</v>
      </c>
      <c r="U547" s="146">
        <v>1</v>
      </c>
      <c r="V547" s="160">
        <v>2022</v>
      </c>
      <c r="W547" s="147" t="s">
        <v>1070</v>
      </c>
      <c r="X547" s="147" t="s">
        <v>153</v>
      </c>
      <c r="Y547" s="170" t="s">
        <v>1070</v>
      </c>
      <c r="Z547" s="147" t="s">
        <v>153</v>
      </c>
      <c r="AA547" s="156" t="s">
        <v>40</v>
      </c>
      <c r="AB547" s="23"/>
      <c r="AC547" s="23"/>
      <c r="AD547" s="23"/>
      <c r="AE547" s="23"/>
    </row>
    <row r="548" spans="2:31" ht="15.6" hidden="1" customHeight="1">
      <c r="C548" s="159" t="s">
        <v>33</v>
      </c>
      <c r="D548" s="146" t="s">
        <v>34</v>
      </c>
      <c r="E548" s="146" t="s">
        <v>1071</v>
      </c>
      <c r="F548" s="146" t="s">
        <v>36</v>
      </c>
      <c r="G548" s="146"/>
      <c r="H548" s="159">
        <v>8</v>
      </c>
      <c r="I548" s="146">
        <v>1</v>
      </c>
      <c r="J548" s="160">
        <v>2022</v>
      </c>
      <c r="K548" s="160" t="s">
        <v>44</v>
      </c>
      <c r="L548" s="160" t="s">
        <v>45</v>
      </c>
      <c r="M548" s="160" t="s">
        <v>45</v>
      </c>
      <c r="N548" s="160" t="s">
        <v>38</v>
      </c>
      <c r="O548" s="160" t="s">
        <v>39</v>
      </c>
      <c r="P548" s="161" t="s">
        <v>38</v>
      </c>
      <c r="Q548" s="160" t="s">
        <v>45</v>
      </c>
      <c r="R548" s="160" t="s">
        <v>45</v>
      </c>
      <c r="S548" s="160" t="s">
        <v>40</v>
      </c>
      <c r="T548" s="146">
        <v>18</v>
      </c>
      <c r="U548" s="146">
        <v>1</v>
      </c>
      <c r="V548" s="160">
        <v>2022</v>
      </c>
      <c r="W548" s="147" t="s">
        <v>1072</v>
      </c>
      <c r="X548" s="147" t="s">
        <v>177</v>
      </c>
      <c r="Y548" s="170" t="s">
        <v>1072</v>
      </c>
      <c r="Z548" s="147" t="s">
        <v>177</v>
      </c>
      <c r="AA548" s="156" t="s">
        <v>40</v>
      </c>
      <c r="AB548" s="23"/>
      <c r="AC548" s="23"/>
      <c r="AD548" s="23"/>
      <c r="AE548" s="23"/>
    </row>
    <row r="549" spans="2:31" ht="15.6" hidden="1" customHeight="1">
      <c r="B549" s="27" t="e">
        <f>IF(#REF!=#REF!,B547,B547+1)</f>
        <v>#REF!</v>
      </c>
      <c r="C549" s="159" t="s">
        <v>33</v>
      </c>
      <c r="D549" s="146" t="s">
        <v>34</v>
      </c>
      <c r="E549" s="146" t="s">
        <v>1073</v>
      </c>
      <c r="F549" s="146" t="s">
        <v>36</v>
      </c>
      <c r="G549" s="146"/>
      <c r="H549" s="159">
        <v>9</v>
      </c>
      <c r="I549" s="146">
        <v>1</v>
      </c>
      <c r="J549" s="160">
        <v>2022</v>
      </c>
      <c r="K549" s="160" t="s">
        <v>52</v>
      </c>
      <c r="L549" s="160" t="s">
        <v>38</v>
      </c>
      <c r="M549" s="160" t="s">
        <v>38</v>
      </c>
      <c r="N549" s="160" t="s">
        <v>38</v>
      </c>
      <c r="O549" s="160" t="s">
        <v>39</v>
      </c>
      <c r="P549" s="161" t="s">
        <v>38</v>
      </c>
      <c r="Q549" s="160" t="s">
        <v>45</v>
      </c>
      <c r="R549" s="160" t="s">
        <v>38</v>
      </c>
      <c r="S549" s="160" t="s">
        <v>40</v>
      </c>
      <c r="T549" s="146">
        <v>14</v>
      </c>
      <c r="U549" s="146">
        <v>1</v>
      </c>
      <c r="V549" s="160">
        <v>2022</v>
      </c>
      <c r="W549" s="147" t="s">
        <v>1074</v>
      </c>
      <c r="X549" s="147" t="s">
        <v>126</v>
      </c>
      <c r="Y549" s="170" t="s">
        <v>1074</v>
      </c>
      <c r="Z549" s="147" t="s">
        <v>126</v>
      </c>
      <c r="AA549" s="156" t="s">
        <v>40</v>
      </c>
      <c r="AB549" s="23"/>
      <c r="AC549" s="23"/>
      <c r="AD549" s="23"/>
      <c r="AE549" s="23"/>
    </row>
    <row r="550" spans="2:31" ht="15.6" hidden="1" customHeight="1">
      <c r="B550" s="27" t="e">
        <f>IF(#REF!=#REF!,B549,B549+1)</f>
        <v>#REF!</v>
      </c>
      <c r="C550" s="159" t="s">
        <v>33</v>
      </c>
      <c r="D550" s="146" t="s">
        <v>48</v>
      </c>
      <c r="E550" s="146" t="s">
        <v>1075</v>
      </c>
      <c r="F550" s="146" t="s">
        <v>36</v>
      </c>
      <c r="G550" s="146"/>
      <c r="H550" s="159">
        <v>9</v>
      </c>
      <c r="I550" s="146">
        <v>1</v>
      </c>
      <c r="J550" s="160">
        <v>2022</v>
      </c>
      <c r="K550" s="160" t="s">
        <v>44</v>
      </c>
      <c r="L550" s="160" t="s">
        <v>45</v>
      </c>
      <c r="M550" s="160" t="s">
        <v>45</v>
      </c>
      <c r="N550" s="160" t="s">
        <v>38</v>
      </c>
      <c r="O550" s="160" t="s">
        <v>39</v>
      </c>
      <c r="P550" s="161" t="s">
        <v>38</v>
      </c>
      <c r="Q550" s="160" t="s">
        <v>45</v>
      </c>
      <c r="R550" s="160" t="s">
        <v>45</v>
      </c>
      <c r="S550" s="160" t="s">
        <v>40</v>
      </c>
      <c r="T550" s="146">
        <v>16</v>
      </c>
      <c r="U550" s="146">
        <v>1</v>
      </c>
      <c r="V550" s="160">
        <v>2022</v>
      </c>
      <c r="W550" s="147" t="s">
        <v>1076</v>
      </c>
      <c r="X550" s="147" t="s">
        <v>136</v>
      </c>
      <c r="Y550" s="170" t="s">
        <v>1076</v>
      </c>
      <c r="Z550" s="147" t="s">
        <v>136</v>
      </c>
      <c r="AA550" s="156" t="s">
        <v>40</v>
      </c>
      <c r="AB550" s="23"/>
      <c r="AC550" s="23"/>
      <c r="AD550" s="23"/>
      <c r="AE550" s="23"/>
    </row>
    <row r="551" spans="2:31" ht="15.6" hidden="1" customHeight="1">
      <c r="B551" s="27" t="e">
        <f>IF(#REF!=#REF!,B550,B550+1)</f>
        <v>#REF!</v>
      </c>
      <c r="C551" s="159" t="s">
        <v>33</v>
      </c>
      <c r="D551" s="146" t="s">
        <v>48</v>
      </c>
      <c r="E551" s="146" t="s">
        <v>1077</v>
      </c>
      <c r="F551" s="146" t="s">
        <v>36</v>
      </c>
      <c r="G551" s="146"/>
      <c r="H551" s="159">
        <v>9</v>
      </c>
      <c r="I551" s="146">
        <v>1</v>
      </c>
      <c r="J551" s="160">
        <v>2022</v>
      </c>
      <c r="K551" s="160" t="s">
        <v>52</v>
      </c>
      <c r="L551" s="160" t="s">
        <v>38</v>
      </c>
      <c r="M551" s="160" t="s">
        <v>38</v>
      </c>
      <c r="N551" s="160" t="s">
        <v>38</v>
      </c>
      <c r="O551" s="160" t="s">
        <v>39</v>
      </c>
      <c r="P551" s="161" t="s">
        <v>38</v>
      </c>
      <c r="Q551" s="160" t="s">
        <v>38</v>
      </c>
      <c r="R551" s="160" t="s">
        <v>38</v>
      </c>
      <c r="S551" s="160" t="s">
        <v>40</v>
      </c>
      <c r="T551" s="146">
        <v>13</v>
      </c>
      <c r="U551" s="146">
        <v>1</v>
      </c>
      <c r="V551" s="160">
        <v>2022</v>
      </c>
      <c r="W551" s="147" t="s">
        <v>1078</v>
      </c>
      <c r="X551" s="147" t="s">
        <v>518</v>
      </c>
      <c r="Y551" s="170" t="s">
        <v>1078</v>
      </c>
      <c r="Z551" s="147" t="s">
        <v>518</v>
      </c>
      <c r="AA551" s="156" t="s">
        <v>40</v>
      </c>
      <c r="AB551" s="23"/>
      <c r="AC551" s="23"/>
      <c r="AD551" s="23"/>
      <c r="AE551" s="23"/>
    </row>
    <row r="552" spans="2:31" ht="15.6" hidden="1" customHeight="1">
      <c r="B552" s="27" t="e">
        <f>IF(#REF!=#REF!,B551,B551+1)</f>
        <v>#REF!</v>
      </c>
      <c r="C552" s="159" t="s">
        <v>33</v>
      </c>
      <c r="D552" s="146" t="s">
        <v>48</v>
      </c>
      <c r="E552" s="146" t="s">
        <v>1079</v>
      </c>
      <c r="F552" s="146" t="s">
        <v>36</v>
      </c>
      <c r="G552" s="146"/>
      <c r="H552" s="159">
        <v>9</v>
      </c>
      <c r="I552" s="146">
        <v>1</v>
      </c>
      <c r="J552" s="160">
        <v>2022</v>
      </c>
      <c r="K552" s="160" t="s">
        <v>44</v>
      </c>
      <c r="L552" s="160" t="s">
        <v>45</v>
      </c>
      <c r="M552" s="160" t="s">
        <v>45</v>
      </c>
      <c r="N552" s="160" t="s">
        <v>38</v>
      </c>
      <c r="O552" s="160" t="s">
        <v>39</v>
      </c>
      <c r="P552" s="161" t="s">
        <v>38</v>
      </c>
      <c r="Q552" s="160" t="s">
        <v>45</v>
      </c>
      <c r="R552" s="160" t="s">
        <v>45</v>
      </c>
      <c r="S552" s="160" t="s">
        <v>40</v>
      </c>
      <c r="T552" s="146">
        <v>19</v>
      </c>
      <c r="U552" s="146">
        <v>1</v>
      </c>
      <c r="V552" s="160">
        <v>2022</v>
      </c>
      <c r="W552" s="147" t="s">
        <v>1080</v>
      </c>
      <c r="X552" s="147" t="s">
        <v>153</v>
      </c>
      <c r="Y552" s="170" t="s">
        <v>1080</v>
      </c>
      <c r="Z552" s="147" t="s">
        <v>153</v>
      </c>
      <c r="AA552" s="156" t="s">
        <v>40</v>
      </c>
      <c r="AB552" s="23"/>
      <c r="AC552" s="23"/>
      <c r="AD552" s="23"/>
      <c r="AE552" s="23"/>
    </row>
    <row r="553" spans="2:31" ht="15.6" hidden="1" customHeight="1">
      <c r="C553" s="159" t="s">
        <v>33</v>
      </c>
      <c r="D553" s="146" t="s">
        <v>48</v>
      </c>
      <c r="E553" s="146" t="s">
        <v>1081</v>
      </c>
      <c r="F553" s="146" t="s">
        <v>157</v>
      </c>
      <c r="G553" s="146"/>
      <c r="H553" s="159">
        <v>7</v>
      </c>
      <c r="I553" s="146">
        <v>1</v>
      </c>
      <c r="J553" s="160">
        <v>2022</v>
      </c>
      <c r="K553" s="160" t="s">
        <v>44</v>
      </c>
      <c r="L553" s="160" t="s">
        <v>38</v>
      </c>
      <c r="M553" s="160" t="s">
        <v>38</v>
      </c>
      <c r="N553" s="160" t="s">
        <v>38</v>
      </c>
      <c r="O553" s="160" t="s">
        <v>39</v>
      </c>
      <c r="P553" s="161" t="s">
        <v>38</v>
      </c>
      <c r="Q553" s="160" t="s">
        <v>45</v>
      </c>
      <c r="R553" s="160" t="s">
        <v>38</v>
      </c>
      <c r="S553" s="160" t="s">
        <v>40</v>
      </c>
      <c r="T553" s="146">
        <v>13</v>
      </c>
      <c r="U553" s="146">
        <v>1</v>
      </c>
      <c r="V553" s="160">
        <v>2022</v>
      </c>
      <c r="W553" s="147" t="s">
        <v>1082</v>
      </c>
      <c r="X553" s="147" t="s">
        <v>244</v>
      </c>
      <c r="Y553" s="170" t="s">
        <v>1082</v>
      </c>
      <c r="Z553" s="147" t="s">
        <v>244</v>
      </c>
      <c r="AA553" s="156" t="s">
        <v>40</v>
      </c>
      <c r="AB553" s="23"/>
      <c r="AC553" s="23"/>
      <c r="AD553" s="23"/>
      <c r="AE553" s="23"/>
    </row>
    <row r="554" spans="2:31" ht="15.6" hidden="1" customHeight="1">
      <c r="C554" s="159" t="s">
        <v>33</v>
      </c>
      <c r="D554" s="146" t="s">
        <v>34</v>
      </c>
      <c r="E554" s="146" t="s">
        <v>1083</v>
      </c>
      <c r="F554" s="146" t="s">
        <v>36</v>
      </c>
      <c r="G554" s="146"/>
      <c r="H554" s="159">
        <v>8</v>
      </c>
      <c r="I554" s="146">
        <v>1</v>
      </c>
      <c r="J554" s="160">
        <v>2022</v>
      </c>
      <c r="K554" s="160" t="s">
        <v>44</v>
      </c>
      <c r="L554" s="160" t="s">
        <v>45</v>
      </c>
      <c r="M554" s="160" t="s">
        <v>45</v>
      </c>
      <c r="N554" s="160" t="s">
        <v>38</v>
      </c>
      <c r="O554" s="160" t="s">
        <v>39</v>
      </c>
      <c r="P554" s="161" t="s">
        <v>38</v>
      </c>
      <c r="Q554" s="160" t="s">
        <v>45</v>
      </c>
      <c r="R554" s="160" t="s">
        <v>45</v>
      </c>
      <c r="S554" s="160" t="s">
        <v>40</v>
      </c>
      <c r="T554" s="146">
        <v>13</v>
      </c>
      <c r="U554" s="146">
        <v>1</v>
      </c>
      <c r="V554" s="160">
        <v>2022</v>
      </c>
      <c r="W554" s="147" t="s">
        <v>1084</v>
      </c>
      <c r="X554" s="147" t="s">
        <v>192</v>
      </c>
      <c r="Y554" s="170" t="s">
        <v>1084</v>
      </c>
      <c r="Z554" s="147" t="s">
        <v>192</v>
      </c>
      <c r="AA554" s="156" t="s">
        <v>40</v>
      </c>
      <c r="AB554" s="23"/>
      <c r="AC554" s="23"/>
      <c r="AD554" s="23"/>
      <c r="AE554" s="23"/>
    </row>
    <row r="555" spans="2:31" ht="15.6" hidden="1" customHeight="1">
      <c r="C555" s="159" t="s">
        <v>33</v>
      </c>
      <c r="D555" s="146" t="s">
        <v>48</v>
      </c>
      <c r="E555" s="146" t="s">
        <v>1085</v>
      </c>
      <c r="F555" s="146" t="s">
        <v>36</v>
      </c>
      <c r="G555" s="146"/>
      <c r="H555" s="159">
        <v>10</v>
      </c>
      <c r="I555" s="146">
        <v>1</v>
      </c>
      <c r="J555" s="160">
        <v>2022</v>
      </c>
      <c r="K555" s="160" t="s">
        <v>52</v>
      </c>
      <c r="L555" s="160" t="s">
        <v>38</v>
      </c>
      <c r="M555" s="160" t="s">
        <v>38</v>
      </c>
      <c r="N555" s="160" t="s">
        <v>38</v>
      </c>
      <c r="O555" s="160" t="s">
        <v>39</v>
      </c>
      <c r="P555" s="161" t="s">
        <v>38</v>
      </c>
      <c r="Q555" s="160" t="s">
        <v>38</v>
      </c>
      <c r="R555" s="160" t="s">
        <v>38</v>
      </c>
      <c r="S555" s="160" t="s">
        <v>40</v>
      </c>
      <c r="T555" s="146">
        <v>13</v>
      </c>
      <c r="U555" s="146">
        <v>1</v>
      </c>
      <c r="V555" s="160">
        <v>2022</v>
      </c>
      <c r="W555" s="147" t="s">
        <v>1086</v>
      </c>
      <c r="X555" s="147" t="s">
        <v>136</v>
      </c>
      <c r="Y555" s="170" t="s">
        <v>1086</v>
      </c>
      <c r="Z555" s="147" t="s">
        <v>136</v>
      </c>
      <c r="AA555" s="156" t="s">
        <v>40</v>
      </c>
      <c r="AB555" s="23"/>
      <c r="AC555" s="23"/>
      <c r="AD555" s="23"/>
      <c r="AE555" s="23"/>
    </row>
    <row r="556" spans="2:31" ht="15.6" hidden="1" customHeight="1">
      <c r="C556" s="159" t="s">
        <v>33</v>
      </c>
      <c r="D556" s="146" t="s">
        <v>48</v>
      </c>
      <c r="E556" s="146" t="s">
        <v>1087</v>
      </c>
      <c r="F556" s="146" t="s">
        <v>36</v>
      </c>
      <c r="G556" s="146"/>
      <c r="H556" s="159">
        <v>10</v>
      </c>
      <c r="I556" s="146">
        <v>1</v>
      </c>
      <c r="J556" s="160">
        <v>2022</v>
      </c>
      <c r="K556" s="160" t="s">
        <v>44</v>
      </c>
      <c r="L556" s="160" t="s">
        <v>45</v>
      </c>
      <c r="M556" s="160" t="s">
        <v>38</v>
      </c>
      <c r="N556" s="160" t="s">
        <v>38</v>
      </c>
      <c r="O556" s="160" t="s">
        <v>39</v>
      </c>
      <c r="P556" s="161" t="s">
        <v>38</v>
      </c>
      <c r="Q556" s="160" t="s">
        <v>45</v>
      </c>
      <c r="R556" s="160" t="s">
        <v>45</v>
      </c>
      <c r="S556" s="160" t="s">
        <v>40</v>
      </c>
      <c r="T556" s="146">
        <v>20</v>
      </c>
      <c r="U556" s="146">
        <v>1</v>
      </c>
      <c r="V556" s="160">
        <v>2022</v>
      </c>
      <c r="W556" s="147" t="s">
        <v>1088</v>
      </c>
      <c r="X556" s="147" t="s">
        <v>136</v>
      </c>
      <c r="Y556" s="170" t="s">
        <v>1088</v>
      </c>
      <c r="Z556" s="147" t="s">
        <v>136</v>
      </c>
      <c r="AA556" s="156" t="s">
        <v>40</v>
      </c>
      <c r="AB556" s="23"/>
      <c r="AC556" s="23"/>
      <c r="AD556" s="23"/>
      <c r="AE556" s="23"/>
    </row>
    <row r="557" spans="2:31" ht="15.6" hidden="1" customHeight="1">
      <c r="B557" s="27" t="e">
        <f>IF(#REF!=#REF!,B552,B552+1)</f>
        <v>#REF!</v>
      </c>
      <c r="C557" s="159" t="s">
        <v>33</v>
      </c>
      <c r="D557" s="146" t="s">
        <v>48</v>
      </c>
      <c r="E557" s="146" t="s">
        <v>1089</v>
      </c>
      <c r="F557" s="146" t="s">
        <v>36</v>
      </c>
      <c r="G557" s="146"/>
      <c r="H557" s="159">
        <v>10</v>
      </c>
      <c r="I557" s="146">
        <v>1</v>
      </c>
      <c r="J557" s="160">
        <v>2022</v>
      </c>
      <c r="K557" s="160" t="s">
        <v>44</v>
      </c>
      <c r="L557" s="160" t="s">
        <v>45</v>
      </c>
      <c r="M557" s="160" t="s">
        <v>45</v>
      </c>
      <c r="N557" s="160" t="s">
        <v>38</v>
      </c>
      <c r="O557" s="160" t="s">
        <v>39</v>
      </c>
      <c r="P557" s="161" t="s">
        <v>38</v>
      </c>
      <c r="Q557" s="160" t="s">
        <v>45</v>
      </c>
      <c r="R557" s="160" t="s">
        <v>45</v>
      </c>
      <c r="S557" s="160" t="s">
        <v>40</v>
      </c>
      <c r="T557" s="146">
        <v>17</v>
      </c>
      <c r="U557" s="146">
        <v>1</v>
      </c>
      <c r="V557" s="160">
        <v>2022</v>
      </c>
      <c r="W557" s="147" t="s">
        <v>1090</v>
      </c>
      <c r="X557" s="147" t="s">
        <v>153</v>
      </c>
      <c r="Y557" s="170" t="s">
        <v>1090</v>
      </c>
      <c r="Z557" s="147" t="s">
        <v>153</v>
      </c>
      <c r="AA557" s="156" t="s">
        <v>40</v>
      </c>
      <c r="AB557" s="23"/>
      <c r="AC557" s="23"/>
      <c r="AD557" s="23"/>
      <c r="AE557" s="23"/>
    </row>
    <row r="558" spans="2:31" ht="15.6" hidden="1" customHeight="1">
      <c r="B558" s="27" t="e">
        <f>IF(#REF!=#REF!,B557,B557+1)</f>
        <v>#REF!</v>
      </c>
      <c r="C558" s="159" t="s">
        <v>33</v>
      </c>
      <c r="D558" s="146" t="s">
        <v>48</v>
      </c>
      <c r="E558" s="146" t="s">
        <v>1091</v>
      </c>
      <c r="F558" s="146" t="s">
        <v>36</v>
      </c>
      <c r="G558" s="146"/>
      <c r="H558" s="159">
        <v>10</v>
      </c>
      <c r="I558" s="160">
        <v>1</v>
      </c>
      <c r="J558" s="160">
        <v>2022</v>
      </c>
      <c r="K558" s="160" t="s">
        <v>44</v>
      </c>
      <c r="L558" s="160" t="s">
        <v>38</v>
      </c>
      <c r="M558" s="160" t="s">
        <v>45</v>
      </c>
      <c r="N558" s="160" t="s">
        <v>38</v>
      </c>
      <c r="O558" s="160" t="s">
        <v>39</v>
      </c>
      <c r="P558" s="161" t="s">
        <v>38</v>
      </c>
      <c r="Q558" s="160" t="s">
        <v>45</v>
      </c>
      <c r="R558" s="160" t="s">
        <v>45</v>
      </c>
      <c r="S558" s="160" t="s">
        <v>40</v>
      </c>
      <c r="T558" s="146">
        <v>20</v>
      </c>
      <c r="U558" s="146">
        <v>1</v>
      </c>
      <c r="V558" s="160">
        <v>2022</v>
      </c>
      <c r="W558" s="147" t="s">
        <v>1092</v>
      </c>
      <c r="X558" s="147" t="s">
        <v>153</v>
      </c>
      <c r="Y558" s="170" t="s">
        <v>1092</v>
      </c>
      <c r="Z558" s="147" t="s">
        <v>153</v>
      </c>
      <c r="AA558" s="156" t="s">
        <v>40</v>
      </c>
      <c r="AB558" s="23"/>
      <c r="AC558" s="23"/>
      <c r="AD558" s="23"/>
      <c r="AE558" s="23"/>
    </row>
    <row r="559" spans="2:31" ht="15.6" hidden="1" customHeight="1">
      <c r="B559" s="27" t="e">
        <f>IF(#REF!=#REF!,B558,B558+1)</f>
        <v>#REF!</v>
      </c>
      <c r="C559" s="159" t="s">
        <v>33</v>
      </c>
      <c r="D559" s="146" t="s">
        <v>48</v>
      </c>
      <c r="E559" s="146" t="s">
        <v>1093</v>
      </c>
      <c r="F559" s="146" t="s">
        <v>36</v>
      </c>
      <c r="G559" s="146"/>
      <c r="H559" s="159">
        <v>10</v>
      </c>
      <c r="I559" s="146">
        <v>1</v>
      </c>
      <c r="J559" s="160">
        <v>2022</v>
      </c>
      <c r="K559" s="160" t="s">
        <v>44</v>
      </c>
      <c r="L559" s="160" t="s">
        <v>45</v>
      </c>
      <c r="M559" s="160" t="s">
        <v>38</v>
      </c>
      <c r="N559" s="160" t="s">
        <v>38</v>
      </c>
      <c r="O559" s="160" t="s">
        <v>39</v>
      </c>
      <c r="P559" s="161" t="s">
        <v>38</v>
      </c>
      <c r="Q559" s="160" t="s">
        <v>45</v>
      </c>
      <c r="R559" s="160" t="s">
        <v>45</v>
      </c>
      <c r="S559" s="160" t="s">
        <v>40</v>
      </c>
      <c r="T559" s="146">
        <v>17</v>
      </c>
      <c r="U559" s="146">
        <v>1</v>
      </c>
      <c r="V559" s="160">
        <v>2022</v>
      </c>
      <c r="W559" s="147" t="s">
        <v>1094</v>
      </c>
      <c r="X559" s="147" t="s">
        <v>153</v>
      </c>
      <c r="Y559" s="170" t="s">
        <v>1094</v>
      </c>
      <c r="Z559" s="147" t="s">
        <v>153</v>
      </c>
      <c r="AA559" s="156" t="s">
        <v>40</v>
      </c>
      <c r="AB559" s="23"/>
      <c r="AC559" s="23"/>
      <c r="AD559" s="23"/>
      <c r="AE559" s="23"/>
    </row>
    <row r="560" spans="2:31" ht="15.6" hidden="1" customHeight="1">
      <c r="B560" s="27" t="e">
        <f>IF(#REF!=#REF!,B559,B559+1)</f>
        <v>#REF!</v>
      </c>
      <c r="C560" s="159" t="s">
        <v>33</v>
      </c>
      <c r="D560" s="146" t="s">
        <v>48</v>
      </c>
      <c r="E560" s="146" t="s">
        <v>1095</v>
      </c>
      <c r="F560" s="146" t="s">
        <v>36</v>
      </c>
      <c r="G560" s="146"/>
      <c r="H560" s="159">
        <v>10</v>
      </c>
      <c r="I560" s="146">
        <v>1</v>
      </c>
      <c r="J560" s="160">
        <v>2022</v>
      </c>
      <c r="K560" s="160" t="s">
        <v>44</v>
      </c>
      <c r="L560" s="160" t="s">
        <v>45</v>
      </c>
      <c r="M560" s="160" t="s">
        <v>38</v>
      </c>
      <c r="N560" s="160" t="s">
        <v>38</v>
      </c>
      <c r="O560" s="160" t="s">
        <v>39</v>
      </c>
      <c r="P560" s="161" t="s">
        <v>38</v>
      </c>
      <c r="Q560" s="160" t="s">
        <v>38</v>
      </c>
      <c r="R560" s="160" t="s">
        <v>38</v>
      </c>
      <c r="S560" s="160" t="s">
        <v>40</v>
      </c>
      <c r="T560" s="146">
        <v>12</v>
      </c>
      <c r="U560" s="146">
        <v>1</v>
      </c>
      <c r="V560" s="160">
        <v>2022</v>
      </c>
      <c r="W560" s="147" t="s">
        <v>1096</v>
      </c>
      <c r="X560" s="147" t="s">
        <v>153</v>
      </c>
      <c r="Y560" s="170" t="s">
        <v>1096</v>
      </c>
      <c r="Z560" s="147" t="s">
        <v>153</v>
      </c>
      <c r="AA560" s="156" t="s">
        <v>40</v>
      </c>
      <c r="AB560" s="23"/>
      <c r="AC560" s="23"/>
      <c r="AD560" s="23"/>
      <c r="AE560" s="23"/>
    </row>
    <row r="561" spans="2:31" ht="15.6" hidden="1" customHeight="1">
      <c r="C561" s="159" t="s">
        <v>33</v>
      </c>
      <c r="D561" s="146" t="s">
        <v>48</v>
      </c>
      <c r="E561" s="146" t="s">
        <v>1097</v>
      </c>
      <c r="F561" s="146" t="s">
        <v>36</v>
      </c>
      <c r="G561" s="146"/>
      <c r="H561" s="159">
        <v>10</v>
      </c>
      <c r="I561" s="146">
        <v>1</v>
      </c>
      <c r="J561" s="160">
        <v>2022</v>
      </c>
      <c r="K561" s="160" t="s">
        <v>44</v>
      </c>
      <c r="L561" s="160" t="s">
        <v>38</v>
      </c>
      <c r="M561" s="160" t="s">
        <v>45</v>
      </c>
      <c r="N561" s="160" t="s">
        <v>38</v>
      </c>
      <c r="O561" s="160" t="s">
        <v>39</v>
      </c>
      <c r="P561" s="161" t="s">
        <v>38</v>
      </c>
      <c r="Q561" s="160" t="s">
        <v>38</v>
      </c>
      <c r="R561" s="160" t="s">
        <v>38</v>
      </c>
      <c r="S561" s="160" t="s">
        <v>40</v>
      </c>
      <c r="T561" s="146">
        <v>13</v>
      </c>
      <c r="U561" s="146">
        <v>1</v>
      </c>
      <c r="V561" s="160">
        <v>2022</v>
      </c>
      <c r="W561" s="147" t="s">
        <v>1098</v>
      </c>
      <c r="X561" s="147" t="s">
        <v>126</v>
      </c>
      <c r="Y561" s="170" t="s">
        <v>1098</v>
      </c>
      <c r="Z561" s="147" t="s">
        <v>126</v>
      </c>
      <c r="AA561" s="156" t="s">
        <v>40</v>
      </c>
      <c r="AB561" s="23"/>
      <c r="AC561" s="23"/>
      <c r="AD561" s="23"/>
      <c r="AE561" s="23"/>
    </row>
    <row r="562" spans="2:31" ht="15.6" hidden="1" customHeight="1">
      <c r="C562" s="159" t="s">
        <v>33</v>
      </c>
      <c r="D562" s="146" t="s">
        <v>48</v>
      </c>
      <c r="E562" s="146" t="s">
        <v>1099</v>
      </c>
      <c r="F562" s="146" t="s">
        <v>36</v>
      </c>
      <c r="G562" s="146"/>
      <c r="H562" s="159">
        <v>10</v>
      </c>
      <c r="I562" s="146">
        <v>1</v>
      </c>
      <c r="J562" s="160">
        <v>2022</v>
      </c>
      <c r="K562" s="160" t="s">
        <v>44</v>
      </c>
      <c r="L562" s="160" t="s">
        <v>45</v>
      </c>
      <c r="M562" s="160" t="s">
        <v>45</v>
      </c>
      <c r="N562" s="160" t="s">
        <v>38</v>
      </c>
      <c r="O562" s="160" t="s">
        <v>39</v>
      </c>
      <c r="P562" s="161" t="s">
        <v>38</v>
      </c>
      <c r="Q562" s="160" t="s">
        <v>45</v>
      </c>
      <c r="R562" s="160" t="s">
        <v>45</v>
      </c>
      <c r="S562" s="160" t="s">
        <v>40</v>
      </c>
      <c r="T562" s="146">
        <v>17</v>
      </c>
      <c r="U562" s="146">
        <v>1</v>
      </c>
      <c r="V562" s="160">
        <v>2022</v>
      </c>
      <c r="W562" s="147" t="s">
        <v>1100</v>
      </c>
      <c r="X562" s="147" t="s">
        <v>136</v>
      </c>
      <c r="Y562" s="170" t="s">
        <v>1100</v>
      </c>
      <c r="Z562" s="147" t="s">
        <v>136</v>
      </c>
      <c r="AA562" s="156" t="s">
        <v>40</v>
      </c>
      <c r="AB562" s="23"/>
      <c r="AC562" s="23"/>
      <c r="AD562" s="23"/>
      <c r="AE562" s="23"/>
    </row>
    <row r="563" spans="2:31" ht="15.6" hidden="1" customHeight="1">
      <c r="C563" s="159" t="s">
        <v>33</v>
      </c>
      <c r="D563" s="146" t="s">
        <v>34</v>
      </c>
      <c r="E563" s="146" t="s">
        <v>1101</v>
      </c>
      <c r="F563" s="146" t="s">
        <v>157</v>
      </c>
      <c r="G563" s="146"/>
      <c r="H563" s="159">
        <v>8</v>
      </c>
      <c r="I563" s="146">
        <v>1</v>
      </c>
      <c r="J563" s="160">
        <v>2022</v>
      </c>
      <c r="K563" s="160" t="s">
        <v>44</v>
      </c>
      <c r="L563" s="160" t="s">
        <v>38</v>
      </c>
      <c r="M563" s="160" t="s">
        <v>38</v>
      </c>
      <c r="N563" s="160" t="s">
        <v>38</v>
      </c>
      <c r="O563" s="160" t="s">
        <v>39</v>
      </c>
      <c r="P563" s="161" t="s">
        <v>38</v>
      </c>
      <c r="Q563" s="160" t="s">
        <v>38</v>
      </c>
      <c r="R563" s="160" t="s">
        <v>38</v>
      </c>
      <c r="S563" s="160" t="s">
        <v>40</v>
      </c>
      <c r="T563" s="146">
        <v>18</v>
      </c>
      <c r="U563" s="146">
        <v>1</v>
      </c>
      <c r="V563" s="160">
        <v>2022</v>
      </c>
      <c r="W563" s="147" t="s">
        <v>1102</v>
      </c>
      <c r="X563" s="147" t="s">
        <v>159</v>
      </c>
      <c r="Y563" s="170" t="s">
        <v>1103</v>
      </c>
      <c r="Z563" s="147" t="s">
        <v>159</v>
      </c>
      <c r="AA563" s="156" t="s">
        <v>40</v>
      </c>
      <c r="AB563" s="23"/>
      <c r="AC563" s="23"/>
      <c r="AD563" s="23"/>
      <c r="AE563" s="23"/>
    </row>
    <row r="564" spans="2:31" ht="15.6" hidden="1" customHeight="1">
      <c r="C564" s="159" t="s">
        <v>33</v>
      </c>
      <c r="D564" s="146" t="s">
        <v>34</v>
      </c>
      <c r="E564" s="146" t="s">
        <v>1104</v>
      </c>
      <c r="F564" s="146" t="s">
        <v>157</v>
      </c>
      <c r="G564" s="146"/>
      <c r="H564" s="159">
        <v>10</v>
      </c>
      <c r="I564" s="146">
        <v>1</v>
      </c>
      <c r="J564" s="160">
        <v>2022</v>
      </c>
      <c r="K564" s="160" t="s">
        <v>44</v>
      </c>
      <c r="L564" s="160" t="s">
        <v>38</v>
      </c>
      <c r="M564" s="160" t="s">
        <v>38</v>
      </c>
      <c r="N564" s="160" t="s">
        <v>38</v>
      </c>
      <c r="O564" s="160" t="s">
        <v>39</v>
      </c>
      <c r="P564" s="161" t="s">
        <v>38</v>
      </c>
      <c r="Q564" s="160" t="s">
        <v>45</v>
      </c>
      <c r="R564" s="160" t="s">
        <v>38</v>
      </c>
      <c r="S564" s="160" t="s">
        <v>40</v>
      </c>
      <c r="T564" s="146">
        <v>18</v>
      </c>
      <c r="U564" s="146">
        <v>1</v>
      </c>
      <c r="V564" s="160">
        <v>2022</v>
      </c>
      <c r="W564" s="147" t="s">
        <v>1105</v>
      </c>
      <c r="X564" s="147" t="s">
        <v>159</v>
      </c>
      <c r="Y564" s="170" t="s">
        <v>1106</v>
      </c>
      <c r="Z564" s="147" t="s">
        <v>159</v>
      </c>
      <c r="AA564" s="156" t="s">
        <v>40</v>
      </c>
      <c r="AB564" s="23"/>
      <c r="AC564" s="23"/>
      <c r="AD564" s="23"/>
      <c r="AE564" s="23"/>
    </row>
    <row r="565" spans="2:31" ht="15.6" hidden="1" customHeight="1">
      <c r="C565" s="159" t="s">
        <v>33</v>
      </c>
      <c r="D565" s="146" t="s">
        <v>34</v>
      </c>
      <c r="E565" s="146" t="s">
        <v>1107</v>
      </c>
      <c r="F565" s="146" t="s">
        <v>157</v>
      </c>
      <c r="G565" s="146"/>
      <c r="H565" s="159">
        <v>7</v>
      </c>
      <c r="I565" s="146">
        <v>1</v>
      </c>
      <c r="J565" s="160">
        <v>2022</v>
      </c>
      <c r="K565" s="160" t="s">
        <v>44</v>
      </c>
      <c r="L565" s="160" t="s">
        <v>38</v>
      </c>
      <c r="M565" s="160" t="s">
        <v>38</v>
      </c>
      <c r="N565" s="160" t="s">
        <v>38</v>
      </c>
      <c r="O565" s="160" t="s">
        <v>39</v>
      </c>
      <c r="P565" s="161" t="s">
        <v>38</v>
      </c>
      <c r="Q565" s="160" t="s">
        <v>833</v>
      </c>
      <c r="R565" s="160" t="s">
        <v>833</v>
      </c>
      <c r="S565" s="160" t="s">
        <v>40</v>
      </c>
      <c r="T565" s="146">
        <v>18</v>
      </c>
      <c r="U565" s="146">
        <v>1</v>
      </c>
      <c r="V565" s="160">
        <v>2022</v>
      </c>
      <c r="W565" s="147" t="s">
        <v>1108</v>
      </c>
      <c r="X565" s="147" t="s">
        <v>159</v>
      </c>
      <c r="Y565" s="170" t="s">
        <v>1108</v>
      </c>
      <c r="Z565" s="147" t="s">
        <v>159</v>
      </c>
      <c r="AA565" s="156" t="s">
        <v>40</v>
      </c>
      <c r="AB565" s="23"/>
      <c r="AC565" s="23"/>
      <c r="AD565" s="23"/>
      <c r="AE565" s="23"/>
    </row>
    <row r="566" spans="2:31" ht="15.6" hidden="1" customHeight="1">
      <c r="C566" s="159" t="s">
        <v>33</v>
      </c>
      <c r="D566" s="146" t="s">
        <v>34</v>
      </c>
      <c r="E566" s="146" t="s">
        <v>1109</v>
      </c>
      <c r="F566" s="146" t="s">
        <v>157</v>
      </c>
      <c r="G566" s="146"/>
      <c r="H566" s="159">
        <v>8</v>
      </c>
      <c r="I566" s="146">
        <v>1</v>
      </c>
      <c r="J566" s="160">
        <v>2022</v>
      </c>
      <c r="K566" s="160" t="s">
        <v>44</v>
      </c>
      <c r="L566" s="160" t="s">
        <v>38</v>
      </c>
      <c r="M566" s="160" t="s">
        <v>38</v>
      </c>
      <c r="N566" s="160" t="s">
        <v>38</v>
      </c>
      <c r="O566" s="160" t="s">
        <v>39</v>
      </c>
      <c r="P566" s="161" t="s">
        <v>38</v>
      </c>
      <c r="Q566" s="160" t="s">
        <v>45</v>
      </c>
      <c r="R566" s="160" t="s">
        <v>45</v>
      </c>
      <c r="S566" s="160" t="s">
        <v>40</v>
      </c>
      <c r="T566" s="146">
        <v>18</v>
      </c>
      <c r="U566" s="146">
        <v>1</v>
      </c>
      <c r="V566" s="160">
        <v>2022</v>
      </c>
      <c r="W566" s="147" t="s">
        <v>1110</v>
      </c>
      <c r="X566" s="147" t="s">
        <v>159</v>
      </c>
      <c r="Y566" s="170" t="s">
        <v>1110</v>
      </c>
      <c r="Z566" s="147" t="s">
        <v>159</v>
      </c>
      <c r="AA566" s="156" t="s">
        <v>40</v>
      </c>
      <c r="AB566" s="23"/>
      <c r="AC566" s="23"/>
      <c r="AD566" s="23"/>
      <c r="AE566" s="23"/>
    </row>
    <row r="567" spans="2:31" ht="15.6" hidden="1" customHeight="1">
      <c r="C567" s="159" t="s">
        <v>33</v>
      </c>
      <c r="D567" s="146" t="s">
        <v>48</v>
      </c>
      <c r="E567" s="146" t="s">
        <v>1111</v>
      </c>
      <c r="F567" s="146" t="s">
        <v>157</v>
      </c>
      <c r="G567" s="146"/>
      <c r="H567" s="159">
        <v>11</v>
      </c>
      <c r="I567" s="146">
        <v>1</v>
      </c>
      <c r="J567" s="160">
        <v>2022</v>
      </c>
      <c r="K567" s="160" t="s">
        <v>44</v>
      </c>
      <c r="L567" s="160" t="s">
        <v>38</v>
      </c>
      <c r="M567" s="160" t="s">
        <v>38</v>
      </c>
      <c r="N567" s="160" t="s">
        <v>38</v>
      </c>
      <c r="O567" s="160" t="s">
        <v>39</v>
      </c>
      <c r="P567" s="161" t="s">
        <v>38</v>
      </c>
      <c r="Q567" s="160" t="s">
        <v>45</v>
      </c>
      <c r="R567" s="160" t="s">
        <v>45</v>
      </c>
      <c r="S567" s="160" t="s">
        <v>40</v>
      </c>
      <c r="T567" s="146">
        <v>17</v>
      </c>
      <c r="U567" s="146">
        <v>1</v>
      </c>
      <c r="V567" s="160">
        <v>2022</v>
      </c>
      <c r="W567" s="147" t="s">
        <v>1112</v>
      </c>
      <c r="X567" s="147" t="s">
        <v>244</v>
      </c>
      <c r="Y567" s="170" t="s">
        <v>1112</v>
      </c>
      <c r="Z567" s="147" t="s">
        <v>244</v>
      </c>
      <c r="AA567" s="156" t="s">
        <v>40</v>
      </c>
      <c r="AB567" s="23"/>
      <c r="AC567" s="23"/>
      <c r="AD567" s="23"/>
      <c r="AE567" s="23"/>
    </row>
    <row r="568" spans="2:31" ht="15.6" hidden="1" customHeight="1">
      <c r="B568" s="27" t="e">
        <f>IF(#REF!=#REF!,B560,B560+1)</f>
        <v>#REF!</v>
      </c>
      <c r="C568" s="159" t="s">
        <v>33</v>
      </c>
      <c r="D568" s="146" t="s">
        <v>48</v>
      </c>
      <c r="E568" s="146" t="s">
        <v>1113</v>
      </c>
      <c r="F568" s="146" t="s">
        <v>36</v>
      </c>
      <c r="G568" s="146"/>
      <c r="H568" s="159">
        <v>11</v>
      </c>
      <c r="I568" s="160">
        <v>1</v>
      </c>
      <c r="J568" s="160">
        <v>2022</v>
      </c>
      <c r="K568" s="160" t="s">
        <v>52</v>
      </c>
      <c r="L568" s="160" t="s">
        <v>38</v>
      </c>
      <c r="M568" s="160" t="s">
        <v>38</v>
      </c>
      <c r="N568" s="160" t="s">
        <v>38</v>
      </c>
      <c r="O568" s="160" t="s">
        <v>39</v>
      </c>
      <c r="P568" s="161" t="s">
        <v>38</v>
      </c>
      <c r="Q568" s="160" t="s">
        <v>38</v>
      </c>
      <c r="R568" s="160" t="s">
        <v>38</v>
      </c>
      <c r="S568" s="160" t="s">
        <v>40</v>
      </c>
      <c r="T568" s="146">
        <v>17</v>
      </c>
      <c r="U568" s="146">
        <v>1</v>
      </c>
      <c r="V568" s="160">
        <v>2022</v>
      </c>
      <c r="W568" s="147" t="s">
        <v>1114</v>
      </c>
      <c r="X568" s="147" t="s">
        <v>153</v>
      </c>
      <c r="Y568" s="170" t="s">
        <v>1114</v>
      </c>
      <c r="Z568" s="147" t="s">
        <v>153</v>
      </c>
      <c r="AA568" s="156" t="s">
        <v>40</v>
      </c>
      <c r="AB568" s="23"/>
      <c r="AC568" s="23"/>
      <c r="AD568" s="23"/>
      <c r="AE568" s="23"/>
    </row>
    <row r="569" spans="2:31" ht="15.6" hidden="1" customHeight="1">
      <c r="B569" s="27" t="e">
        <f>IF(#REF!=#REF!,B568,B568+1)</f>
        <v>#REF!</v>
      </c>
      <c r="C569" s="159" t="s">
        <v>33</v>
      </c>
      <c r="D569" s="146" t="s">
        <v>48</v>
      </c>
      <c r="E569" s="146" t="s">
        <v>1115</v>
      </c>
      <c r="F569" s="146" t="s">
        <v>36</v>
      </c>
      <c r="G569" s="146"/>
      <c r="H569" s="159">
        <v>11</v>
      </c>
      <c r="I569" s="146">
        <v>1</v>
      </c>
      <c r="J569" s="160">
        <v>2022</v>
      </c>
      <c r="K569" s="160" t="s">
        <v>44</v>
      </c>
      <c r="L569" s="160" t="s">
        <v>45</v>
      </c>
      <c r="M569" s="160" t="s">
        <v>38</v>
      </c>
      <c r="N569" s="160" t="s">
        <v>38</v>
      </c>
      <c r="O569" s="160" t="s">
        <v>39</v>
      </c>
      <c r="P569" s="161" t="s">
        <v>38</v>
      </c>
      <c r="Q569" s="160" t="s">
        <v>45</v>
      </c>
      <c r="R569" s="160" t="s">
        <v>45</v>
      </c>
      <c r="S569" s="160" t="s">
        <v>40</v>
      </c>
      <c r="T569" s="146">
        <v>17</v>
      </c>
      <c r="U569" s="146">
        <v>1</v>
      </c>
      <c r="V569" s="160">
        <v>2022</v>
      </c>
      <c r="W569" s="147" t="s">
        <v>1116</v>
      </c>
      <c r="X569" s="147" t="s">
        <v>153</v>
      </c>
      <c r="Y569" s="170" t="s">
        <v>1116</v>
      </c>
      <c r="Z569" s="147" t="s">
        <v>153</v>
      </c>
      <c r="AA569" s="156" t="s">
        <v>40</v>
      </c>
      <c r="AB569" s="23"/>
      <c r="AC569" s="23"/>
      <c r="AD569" s="23"/>
      <c r="AE569" s="23"/>
    </row>
    <row r="570" spans="2:31" ht="15.6" hidden="1" customHeight="1">
      <c r="B570" s="27" t="e">
        <f>IF(#REF!=#REF!,B569,B569+1)</f>
        <v>#REF!</v>
      </c>
      <c r="C570" s="159" t="s">
        <v>33</v>
      </c>
      <c r="D570" s="146" t="s">
        <v>48</v>
      </c>
      <c r="E570" s="146" t="s">
        <v>1117</v>
      </c>
      <c r="F570" s="146" t="s">
        <v>36</v>
      </c>
      <c r="G570" s="146"/>
      <c r="H570" s="159">
        <v>11</v>
      </c>
      <c r="I570" s="146">
        <v>1</v>
      </c>
      <c r="J570" s="160">
        <v>2022</v>
      </c>
      <c r="K570" s="160" t="s">
        <v>52</v>
      </c>
      <c r="L570" s="160" t="s">
        <v>38</v>
      </c>
      <c r="M570" s="160" t="s">
        <v>38</v>
      </c>
      <c r="N570" s="160" t="s">
        <v>38</v>
      </c>
      <c r="O570" s="160" t="s">
        <v>39</v>
      </c>
      <c r="P570" s="161" t="s">
        <v>38</v>
      </c>
      <c r="Q570" s="160" t="s">
        <v>38</v>
      </c>
      <c r="R570" s="160" t="s">
        <v>38</v>
      </c>
      <c r="S570" s="160" t="s">
        <v>40</v>
      </c>
      <c r="T570" s="146">
        <v>12</v>
      </c>
      <c r="U570" s="146">
        <v>1</v>
      </c>
      <c r="V570" s="160">
        <v>2022</v>
      </c>
      <c r="W570" s="147" t="s">
        <v>1118</v>
      </c>
      <c r="X570" s="147" t="s">
        <v>153</v>
      </c>
      <c r="Y570" s="170" t="s">
        <v>1118</v>
      </c>
      <c r="Z570" s="147" t="s">
        <v>153</v>
      </c>
      <c r="AA570" s="156" t="s">
        <v>40</v>
      </c>
      <c r="AB570" s="23"/>
      <c r="AC570" s="23"/>
      <c r="AD570" s="23"/>
      <c r="AE570" s="23"/>
    </row>
    <row r="571" spans="2:31" ht="15.6" hidden="1" customHeight="1">
      <c r="B571" s="27" t="e">
        <f>IF(#REF!=#REF!,B570,B570+1)</f>
        <v>#REF!</v>
      </c>
      <c r="C571" s="159" t="s">
        <v>33</v>
      </c>
      <c r="D571" s="146" t="s">
        <v>48</v>
      </c>
      <c r="E571" s="146" t="s">
        <v>1119</v>
      </c>
      <c r="F571" s="146" t="s">
        <v>36</v>
      </c>
      <c r="G571" s="146"/>
      <c r="H571" s="159">
        <v>11</v>
      </c>
      <c r="I571" s="146">
        <v>1</v>
      </c>
      <c r="J571" s="160">
        <v>2022</v>
      </c>
      <c r="K571" s="160" t="s">
        <v>44</v>
      </c>
      <c r="L571" s="160" t="s">
        <v>45</v>
      </c>
      <c r="M571" s="160" t="s">
        <v>38</v>
      </c>
      <c r="N571" s="160" t="s">
        <v>38</v>
      </c>
      <c r="O571" s="160" t="s">
        <v>39</v>
      </c>
      <c r="P571" s="161" t="s">
        <v>38</v>
      </c>
      <c r="Q571" s="160" t="s">
        <v>45</v>
      </c>
      <c r="R571" s="160" t="s">
        <v>45</v>
      </c>
      <c r="S571" s="160" t="s">
        <v>40</v>
      </c>
      <c r="T571" s="146">
        <v>20</v>
      </c>
      <c r="U571" s="146">
        <v>1</v>
      </c>
      <c r="V571" s="160">
        <v>2022</v>
      </c>
      <c r="W571" s="147" t="s">
        <v>1120</v>
      </c>
      <c r="X571" s="147" t="s">
        <v>153</v>
      </c>
      <c r="Y571" s="170" t="s">
        <v>1120</v>
      </c>
      <c r="Z571" s="147" t="s">
        <v>153</v>
      </c>
      <c r="AA571" s="156" t="s">
        <v>40</v>
      </c>
      <c r="AB571" s="23"/>
      <c r="AC571" s="23"/>
      <c r="AD571" s="23"/>
      <c r="AE571" s="23"/>
    </row>
    <row r="572" spans="2:31" ht="15.6" hidden="1" customHeight="1">
      <c r="B572" s="27" t="e">
        <f>IF(#REF!=#REF!,B571,B571+1)</f>
        <v>#REF!</v>
      </c>
      <c r="C572" s="159" t="s">
        <v>33</v>
      </c>
      <c r="D572" s="146" t="s">
        <v>48</v>
      </c>
      <c r="E572" s="146" t="s">
        <v>1121</v>
      </c>
      <c r="F572" s="146" t="s">
        <v>157</v>
      </c>
      <c r="G572" s="146"/>
      <c r="H572" s="159">
        <v>11</v>
      </c>
      <c r="I572" s="146">
        <v>1</v>
      </c>
      <c r="J572" s="160">
        <v>2022</v>
      </c>
      <c r="K572" s="160" t="s">
        <v>44</v>
      </c>
      <c r="L572" s="160" t="s">
        <v>45</v>
      </c>
      <c r="M572" s="160" t="s">
        <v>38</v>
      </c>
      <c r="N572" s="160" t="s">
        <v>38</v>
      </c>
      <c r="O572" s="160" t="s">
        <v>39</v>
      </c>
      <c r="P572" s="161" t="s">
        <v>38</v>
      </c>
      <c r="Q572" s="160" t="s">
        <v>45</v>
      </c>
      <c r="R572" s="160" t="s">
        <v>45</v>
      </c>
      <c r="S572" s="160" t="s">
        <v>40</v>
      </c>
      <c r="T572" s="146">
        <v>17</v>
      </c>
      <c r="U572" s="146">
        <v>1</v>
      </c>
      <c r="V572" s="160">
        <v>2022</v>
      </c>
      <c r="W572" s="147" t="s">
        <v>1122</v>
      </c>
      <c r="X572" s="147" t="s">
        <v>244</v>
      </c>
      <c r="Y572" s="170" t="s">
        <v>1123</v>
      </c>
      <c r="Z572" s="147" t="s">
        <v>244</v>
      </c>
      <c r="AA572" s="156" t="s">
        <v>40</v>
      </c>
      <c r="AB572" s="23"/>
      <c r="AC572" s="23"/>
      <c r="AD572" s="23"/>
      <c r="AE572" s="23"/>
    </row>
    <row r="573" spans="2:31" ht="15.6" hidden="1" customHeight="1">
      <c r="B573" s="27" t="e">
        <f>IF(#REF!=#REF!,B572,B572+1)</f>
        <v>#REF!</v>
      </c>
      <c r="C573" s="159" t="s">
        <v>33</v>
      </c>
      <c r="D573" s="146" t="s">
        <v>48</v>
      </c>
      <c r="E573" s="146" t="s">
        <v>1124</v>
      </c>
      <c r="F573" s="146" t="s">
        <v>157</v>
      </c>
      <c r="G573" s="146"/>
      <c r="H573" s="159">
        <v>11</v>
      </c>
      <c r="I573" s="146">
        <v>1</v>
      </c>
      <c r="J573" s="160">
        <v>2022</v>
      </c>
      <c r="K573" s="160" t="s">
        <v>44</v>
      </c>
      <c r="L573" s="160" t="s">
        <v>45</v>
      </c>
      <c r="M573" s="160" t="s">
        <v>45</v>
      </c>
      <c r="N573" s="160" t="s">
        <v>38</v>
      </c>
      <c r="O573" s="160" t="s">
        <v>39</v>
      </c>
      <c r="P573" s="161" t="s">
        <v>38</v>
      </c>
      <c r="Q573" s="160" t="s">
        <v>45</v>
      </c>
      <c r="R573" s="160" t="s">
        <v>45</v>
      </c>
      <c r="S573" s="160" t="s">
        <v>40</v>
      </c>
      <c r="T573" s="146">
        <v>17</v>
      </c>
      <c r="U573" s="146">
        <v>1</v>
      </c>
      <c r="V573" s="160">
        <v>2022</v>
      </c>
      <c r="W573" s="147" t="s">
        <v>1125</v>
      </c>
      <c r="X573" s="147" t="s">
        <v>244</v>
      </c>
      <c r="Y573" s="170" t="s">
        <v>1126</v>
      </c>
      <c r="Z573" s="147" t="s">
        <v>244</v>
      </c>
      <c r="AA573" s="156" t="s">
        <v>40</v>
      </c>
      <c r="AB573" s="23"/>
      <c r="AC573" s="23"/>
      <c r="AD573" s="23"/>
      <c r="AE573" s="23"/>
    </row>
    <row r="574" spans="2:31" ht="15.6" hidden="1" customHeight="1">
      <c r="B574" s="27" t="e">
        <f>IF(#REF!=#REF!,B573,B573+1)</f>
        <v>#REF!</v>
      </c>
      <c r="C574" s="159" t="s">
        <v>33</v>
      </c>
      <c r="D574" s="146" t="s">
        <v>34</v>
      </c>
      <c r="E574" s="146" t="s">
        <v>1127</v>
      </c>
      <c r="F574" s="146" t="s">
        <v>36</v>
      </c>
      <c r="G574" s="146"/>
      <c r="H574" s="159">
        <v>11</v>
      </c>
      <c r="I574" s="146">
        <v>1</v>
      </c>
      <c r="J574" s="160">
        <v>2022</v>
      </c>
      <c r="K574" s="160" t="s">
        <v>44</v>
      </c>
      <c r="L574" s="160" t="s">
        <v>45</v>
      </c>
      <c r="M574" s="160" t="s">
        <v>38</v>
      </c>
      <c r="N574" s="160" t="s">
        <v>38</v>
      </c>
      <c r="O574" s="160" t="s">
        <v>39</v>
      </c>
      <c r="P574" s="161" t="s">
        <v>38</v>
      </c>
      <c r="Q574" s="160" t="s">
        <v>45</v>
      </c>
      <c r="R574" s="160" t="s">
        <v>45</v>
      </c>
      <c r="S574" s="160" t="s">
        <v>40</v>
      </c>
      <c r="T574" s="146">
        <v>18</v>
      </c>
      <c r="U574" s="146">
        <v>1</v>
      </c>
      <c r="V574" s="160">
        <v>2022</v>
      </c>
      <c r="W574" s="147" t="s">
        <v>1128</v>
      </c>
      <c r="X574" s="147" t="s">
        <v>192</v>
      </c>
      <c r="Y574" s="170" t="s">
        <v>1128</v>
      </c>
      <c r="Z574" s="147" t="s">
        <v>192</v>
      </c>
      <c r="AA574" s="156" t="s">
        <v>40</v>
      </c>
      <c r="AB574" s="23"/>
      <c r="AC574" s="23"/>
      <c r="AD574" s="23"/>
      <c r="AE574" s="23"/>
    </row>
    <row r="575" spans="2:31" ht="15.6" hidden="1" customHeight="1">
      <c r="B575" s="27" t="e">
        <f>IF(#REF!=#REF!,B574,B574+1)</f>
        <v>#REF!</v>
      </c>
      <c r="C575" s="159" t="s">
        <v>33</v>
      </c>
      <c r="D575" s="146" t="s">
        <v>34</v>
      </c>
      <c r="E575" s="146" t="s">
        <v>1129</v>
      </c>
      <c r="F575" s="146" t="s">
        <v>36</v>
      </c>
      <c r="G575" s="146"/>
      <c r="H575" s="159">
        <v>11</v>
      </c>
      <c r="I575" s="146">
        <v>1</v>
      </c>
      <c r="J575" s="160">
        <v>2022</v>
      </c>
      <c r="K575" s="160" t="s">
        <v>44</v>
      </c>
      <c r="L575" s="160" t="s">
        <v>45</v>
      </c>
      <c r="M575" s="160" t="s">
        <v>38</v>
      </c>
      <c r="N575" s="160" t="s">
        <v>38</v>
      </c>
      <c r="O575" s="160" t="s">
        <v>39</v>
      </c>
      <c r="P575" s="161" t="s">
        <v>38</v>
      </c>
      <c r="Q575" s="160" t="s">
        <v>45</v>
      </c>
      <c r="R575" s="160" t="s">
        <v>45</v>
      </c>
      <c r="S575" s="160" t="s">
        <v>40</v>
      </c>
      <c r="T575" s="146">
        <v>17</v>
      </c>
      <c r="U575" s="146">
        <v>1</v>
      </c>
      <c r="V575" s="160">
        <v>2022</v>
      </c>
      <c r="W575" s="147" t="s">
        <v>1130</v>
      </c>
      <c r="X575" s="147" t="s">
        <v>192</v>
      </c>
      <c r="Y575" s="170" t="s">
        <v>1130</v>
      </c>
      <c r="Z575" s="147" t="s">
        <v>192</v>
      </c>
      <c r="AA575" s="156" t="s">
        <v>40</v>
      </c>
      <c r="AB575" s="23"/>
      <c r="AC575" s="23"/>
      <c r="AD575" s="23"/>
      <c r="AE575" s="23"/>
    </row>
    <row r="576" spans="2:31" ht="15.6" hidden="1" customHeight="1">
      <c r="B576" s="27" t="e">
        <f>IF(#REF!=#REF!,B575,B575+1)</f>
        <v>#REF!</v>
      </c>
      <c r="C576" s="159" t="s">
        <v>33</v>
      </c>
      <c r="D576" s="146" t="s">
        <v>48</v>
      </c>
      <c r="E576" s="146" t="s">
        <v>1131</v>
      </c>
      <c r="F576" s="146" t="s">
        <v>36</v>
      </c>
      <c r="G576" s="146"/>
      <c r="H576" s="159">
        <v>11</v>
      </c>
      <c r="I576" s="146">
        <v>1</v>
      </c>
      <c r="J576" s="160">
        <v>2022</v>
      </c>
      <c r="K576" s="160" t="s">
        <v>44</v>
      </c>
      <c r="L576" s="160" t="s">
        <v>45</v>
      </c>
      <c r="M576" s="160" t="s">
        <v>38</v>
      </c>
      <c r="N576" s="160" t="s">
        <v>38</v>
      </c>
      <c r="O576" s="160" t="s">
        <v>39</v>
      </c>
      <c r="P576" s="161" t="s">
        <v>38</v>
      </c>
      <c r="Q576" s="160" t="s">
        <v>45</v>
      </c>
      <c r="R576" s="160" t="s">
        <v>45</v>
      </c>
      <c r="S576" s="160" t="s">
        <v>40</v>
      </c>
      <c r="T576" s="146">
        <v>18</v>
      </c>
      <c r="U576" s="146">
        <v>1</v>
      </c>
      <c r="V576" s="160">
        <v>2022</v>
      </c>
      <c r="W576" s="147" t="s">
        <v>1132</v>
      </c>
      <c r="X576" s="147" t="s">
        <v>136</v>
      </c>
      <c r="Y576" s="170" t="s">
        <v>1132</v>
      </c>
      <c r="Z576" s="147" t="s">
        <v>136</v>
      </c>
      <c r="AA576" s="156" t="s">
        <v>40</v>
      </c>
      <c r="AB576" s="23"/>
      <c r="AC576" s="23"/>
      <c r="AD576" s="23"/>
      <c r="AE576" s="23"/>
    </row>
    <row r="577" spans="2:31" ht="15.6" hidden="1" customHeight="1">
      <c r="B577" s="27" t="e">
        <f>IF(#REF!=#REF!,B576,B576+1)</f>
        <v>#REF!</v>
      </c>
      <c r="C577" s="159" t="s">
        <v>33</v>
      </c>
      <c r="D577" s="146" t="s">
        <v>48</v>
      </c>
      <c r="E577" s="146" t="s">
        <v>1133</v>
      </c>
      <c r="F577" s="146" t="s">
        <v>36</v>
      </c>
      <c r="G577" s="146"/>
      <c r="H577" s="159">
        <v>11</v>
      </c>
      <c r="I577" s="146">
        <v>1</v>
      </c>
      <c r="J577" s="160">
        <v>2022</v>
      </c>
      <c r="K577" s="160" t="s">
        <v>44</v>
      </c>
      <c r="L577" s="160" t="s">
        <v>45</v>
      </c>
      <c r="M577" s="160" t="s">
        <v>38</v>
      </c>
      <c r="N577" s="160" t="s">
        <v>38</v>
      </c>
      <c r="O577" s="160" t="s">
        <v>39</v>
      </c>
      <c r="P577" s="161" t="s">
        <v>38</v>
      </c>
      <c r="Q577" s="160" t="s">
        <v>45</v>
      </c>
      <c r="R577" s="160" t="s">
        <v>45</v>
      </c>
      <c r="S577" s="160" t="s">
        <v>40</v>
      </c>
      <c r="T577" s="146">
        <v>18</v>
      </c>
      <c r="U577" s="146">
        <v>1</v>
      </c>
      <c r="V577" s="160">
        <v>2022</v>
      </c>
      <c r="W577" s="147" t="s">
        <v>1134</v>
      </c>
      <c r="X577" s="147" t="s">
        <v>153</v>
      </c>
      <c r="Y577" s="170" t="s">
        <v>1134</v>
      </c>
      <c r="Z577" s="147" t="s">
        <v>153</v>
      </c>
      <c r="AA577" s="156" t="s">
        <v>40</v>
      </c>
      <c r="AB577" s="23"/>
      <c r="AC577" s="23"/>
      <c r="AD577" s="23"/>
      <c r="AE577" s="23"/>
    </row>
    <row r="578" spans="2:31" ht="15.6" hidden="1" customHeight="1">
      <c r="B578" s="27" t="e">
        <f>IF(#REF!=#REF!,B577,B577+1)</f>
        <v>#REF!</v>
      </c>
      <c r="C578" s="159" t="s">
        <v>33</v>
      </c>
      <c r="D578" s="146" t="s">
        <v>48</v>
      </c>
      <c r="E578" s="146" t="s">
        <v>1135</v>
      </c>
      <c r="F578" s="146" t="s">
        <v>36</v>
      </c>
      <c r="G578" s="146"/>
      <c r="H578" s="159">
        <v>11</v>
      </c>
      <c r="I578" s="146">
        <v>1</v>
      </c>
      <c r="J578" s="160">
        <v>2022</v>
      </c>
      <c r="K578" s="160" t="s">
        <v>52</v>
      </c>
      <c r="L578" s="160" t="s">
        <v>38</v>
      </c>
      <c r="M578" s="160" t="s">
        <v>38</v>
      </c>
      <c r="N578" s="160" t="s">
        <v>38</v>
      </c>
      <c r="O578" s="160" t="s">
        <v>39</v>
      </c>
      <c r="P578" s="161" t="s">
        <v>38</v>
      </c>
      <c r="Q578" s="160" t="s">
        <v>38</v>
      </c>
      <c r="R578" s="160" t="s">
        <v>38</v>
      </c>
      <c r="S578" s="160" t="s">
        <v>40</v>
      </c>
      <c r="T578" s="146">
        <v>13</v>
      </c>
      <c r="U578" s="146">
        <v>1</v>
      </c>
      <c r="V578" s="160">
        <v>2022</v>
      </c>
      <c r="W578" s="147" t="s">
        <v>1136</v>
      </c>
      <c r="X578" s="147" t="s">
        <v>153</v>
      </c>
      <c r="Y578" s="170" t="s">
        <v>1136</v>
      </c>
      <c r="Z578" s="147" t="s">
        <v>153</v>
      </c>
      <c r="AA578" s="156" t="s">
        <v>40</v>
      </c>
      <c r="AB578" s="23"/>
      <c r="AC578" s="23"/>
      <c r="AD578" s="23"/>
      <c r="AE578" s="23"/>
    </row>
    <row r="579" spans="2:31" ht="15.6" hidden="1" customHeight="1">
      <c r="B579" s="27" t="e">
        <f>IF(#REF!=#REF!,B578,B578+1)</f>
        <v>#REF!</v>
      </c>
      <c r="C579" s="159" t="s">
        <v>33</v>
      </c>
      <c r="D579" s="146" t="s">
        <v>34</v>
      </c>
      <c r="E579" s="146" t="s">
        <v>1137</v>
      </c>
      <c r="F579" s="146" t="s">
        <v>36</v>
      </c>
      <c r="G579" s="146"/>
      <c r="H579" s="159">
        <v>11</v>
      </c>
      <c r="I579" s="146">
        <v>1</v>
      </c>
      <c r="J579" s="160">
        <v>2022</v>
      </c>
      <c r="K579" s="160" t="s">
        <v>44</v>
      </c>
      <c r="L579" s="160" t="s">
        <v>38</v>
      </c>
      <c r="M579" s="160" t="s">
        <v>38</v>
      </c>
      <c r="N579" s="160" t="s">
        <v>38</v>
      </c>
      <c r="O579" s="160" t="s">
        <v>39</v>
      </c>
      <c r="P579" s="161" t="s">
        <v>38</v>
      </c>
      <c r="Q579" s="160" t="s">
        <v>38</v>
      </c>
      <c r="R579" s="160" t="s">
        <v>38</v>
      </c>
      <c r="S579" s="160" t="s">
        <v>40</v>
      </c>
      <c r="T579" s="146">
        <v>13</v>
      </c>
      <c r="U579" s="146">
        <v>1</v>
      </c>
      <c r="V579" s="160">
        <v>2022</v>
      </c>
      <c r="W579" s="147" t="s">
        <v>1138</v>
      </c>
      <c r="X579" s="147" t="s">
        <v>177</v>
      </c>
      <c r="Y579" s="170" t="s">
        <v>1138</v>
      </c>
      <c r="Z579" s="147" t="s">
        <v>177</v>
      </c>
      <c r="AA579" s="156" t="s">
        <v>40</v>
      </c>
      <c r="AB579" s="23"/>
      <c r="AC579" s="23"/>
      <c r="AD579" s="23"/>
      <c r="AE579" s="23"/>
    </row>
    <row r="580" spans="2:31" ht="15.6" hidden="1" customHeight="1">
      <c r="B580" s="27" t="e">
        <f>IF(#REF!=#REF!,B579,B579+1)</f>
        <v>#REF!</v>
      </c>
      <c r="C580" s="159" t="s">
        <v>33</v>
      </c>
      <c r="D580" s="146" t="s">
        <v>48</v>
      </c>
      <c r="E580" s="146" t="s">
        <v>1139</v>
      </c>
      <c r="F580" s="146" t="s">
        <v>36</v>
      </c>
      <c r="G580" s="146"/>
      <c r="H580" s="159">
        <v>12</v>
      </c>
      <c r="I580" s="146">
        <v>1</v>
      </c>
      <c r="J580" s="160">
        <v>2022</v>
      </c>
      <c r="K580" s="160" t="s">
        <v>52</v>
      </c>
      <c r="L580" s="160" t="s">
        <v>38</v>
      </c>
      <c r="M580" s="160" t="s">
        <v>38</v>
      </c>
      <c r="N580" s="160" t="s">
        <v>38</v>
      </c>
      <c r="O580" s="160" t="s">
        <v>39</v>
      </c>
      <c r="P580" s="161" t="s">
        <v>38</v>
      </c>
      <c r="Q580" s="160" t="s">
        <v>38</v>
      </c>
      <c r="R580" s="160" t="s">
        <v>38</v>
      </c>
      <c r="S580" s="160" t="s">
        <v>40</v>
      </c>
      <c r="T580" s="146">
        <v>13</v>
      </c>
      <c r="U580" s="146">
        <v>1</v>
      </c>
      <c r="V580" s="160">
        <v>2022</v>
      </c>
      <c r="W580" s="147" t="s">
        <v>1140</v>
      </c>
      <c r="X580" s="147" t="s">
        <v>153</v>
      </c>
      <c r="Y580" s="170" t="s">
        <v>1140</v>
      </c>
      <c r="Z580" s="147" t="s">
        <v>153</v>
      </c>
      <c r="AA580" s="156" t="s">
        <v>40</v>
      </c>
      <c r="AB580" s="23"/>
      <c r="AC580" s="23"/>
      <c r="AD580" s="23"/>
      <c r="AE580" s="23"/>
    </row>
    <row r="581" spans="2:31" ht="15.6" hidden="1" customHeight="1">
      <c r="B581" s="27" t="e">
        <f>IF(#REF!=#REF!,B580,B580+1)</f>
        <v>#REF!</v>
      </c>
      <c r="C581" s="159" t="s">
        <v>33</v>
      </c>
      <c r="D581" s="146" t="s">
        <v>48</v>
      </c>
      <c r="E581" s="146" t="s">
        <v>1141</v>
      </c>
      <c r="F581" s="146" t="s">
        <v>36</v>
      </c>
      <c r="G581" s="146"/>
      <c r="H581" s="159">
        <v>12</v>
      </c>
      <c r="I581" s="146">
        <v>1</v>
      </c>
      <c r="J581" s="160">
        <v>2022</v>
      </c>
      <c r="K581" s="160" t="s">
        <v>52</v>
      </c>
      <c r="L581" s="160" t="s">
        <v>38</v>
      </c>
      <c r="M581" s="160" t="s">
        <v>38</v>
      </c>
      <c r="N581" s="160" t="s">
        <v>38</v>
      </c>
      <c r="O581" s="160" t="s">
        <v>39</v>
      </c>
      <c r="P581" s="161" t="s">
        <v>38</v>
      </c>
      <c r="Q581" s="160" t="s">
        <v>38</v>
      </c>
      <c r="R581" s="160" t="s">
        <v>38</v>
      </c>
      <c r="S581" s="160" t="s">
        <v>40</v>
      </c>
      <c r="T581" s="146">
        <v>13</v>
      </c>
      <c r="U581" s="146">
        <v>1</v>
      </c>
      <c r="V581" s="160">
        <v>2022</v>
      </c>
      <c r="W581" s="147" t="s">
        <v>1142</v>
      </c>
      <c r="X581" s="147" t="s">
        <v>133</v>
      </c>
      <c r="Y581" s="170" t="s">
        <v>1142</v>
      </c>
      <c r="Z581" s="147" t="s">
        <v>133</v>
      </c>
      <c r="AA581" s="156" t="s">
        <v>40</v>
      </c>
      <c r="AB581" s="23"/>
      <c r="AC581" s="23"/>
      <c r="AD581" s="23"/>
      <c r="AE581" s="23"/>
    </row>
    <row r="582" spans="2:31" ht="15.6" hidden="1" customHeight="1">
      <c r="B582" s="27" t="e">
        <f>IF(#REF!=#REF!,B581,B581+1)</f>
        <v>#REF!</v>
      </c>
      <c r="C582" s="159" t="s">
        <v>33</v>
      </c>
      <c r="D582" s="146" t="s">
        <v>48</v>
      </c>
      <c r="E582" s="146" t="s">
        <v>1143</v>
      </c>
      <c r="F582" s="146" t="s">
        <v>157</v>
      </c>
      <c r="G582" s="146"/>
      <c r="H582" s="159">
        <v>12</v>
      </c>
      <c r="I582" s="146">
        <v>1</v>
      </c>
      <c r="J582" s="160">
        <v>2022</v>
      </c>
      <c r="K582" s="160" t="s">
        <v>44</v>
      </c>
      <c r="L582" s="160" t="s">
        <v>45</v>
      </c>
      <c r="M582" s="160" t="s">
        <v>45</v>
      </c>
      <c r="N582" s="160" t="s">
        <v>38</v>
      </c>
      <c r="O582" s="160" t="s">
        <v>39</v>
      </c>
      <c r="P582" s="161" t="s">
        <v>38</v>
      </c>
      <c r="Q582" s="160" t="s">
        <v>45</v>
      </c>
      <c r="R582" s="160" t="s">
        <v>45</v>
      </c>
      <c r="S582" s="160" t="s">
        <v>40</v>
      </c>
      <c r="T582" s="146">
        <v>19</v>
      </c>
      <c r="U582" s="146">
        <v>1</v>
      </c>
      <c r="V582" s="160">
        <v>2022</v>
      </c>
      <c r="W582" s="147" t="s">
        <v>1144</v>
      </c>
      <c r="X582" s="147" t="s">
        <v>244</v>
      </c>
      <c r="Y582" s="170" t="s">
        <v>1145</v>
      </c>
      <c r="Z582" s="147" t="s">
        <v>244</v>
      </c>
      <c r="AA582" s="156" t="s">
        <v>40</v>
      </c>
      <c r="AB582" s="23"/>
      <c r="AC582" s="23"/>
      <c r="AD582" s="23"/>
      <c r="AE582" s="23"/>
    </row>
    <row r="583" spans="2:31" ht="15.6" hidden="1" customHeight="1">
      <c r="B583" s="27" t="e">
        <f>IF(#REF!=#REF!,B582,B582+1)</f>
        <v>#REF!</v>
      </c>
      <c r="C583" s="159" t="s">
        <v>33</v>
      </c>
      <c r="D583" s="146" t="s">
        <v>34</v>
      </c>
      <c r="E583" s="146" t="s">
        <v>1146</v>
      </c>
      <c r="F583" s="146" t="s">
        <v>36</v>
      </c>
      <c r="G583" s="146"/>
      <c r="H583" s="159">
        <v>12</v>
      </c>
      <c r="I583" s="146">
        <v>1</v>
      </c>
      <c r="J583" s="160">
        <v>2022</v>
      </c>
      <c r="K583" s="160" t="s">
        <v>52</v>
      </c>
      <c r="L583" s="160" t="s">
        <v>38</v>
      </c>
      <c r="M583" s="160" t="s">
        <v>38</v>
      </c>
      <c r="N583" s="160" t="s">
        <v>38</v>
      </c>
      <c r="O583" s="160" t="s">
        <v>39</v>
      </c>
      <c r="P583" s="161" t="s">
        <v>38</v>
      </c>
      <c r="Q583" s="160" t="s">
        <v>45</v>
      </c>
      <c r="R583" s="160" t="s">
        <v>45</v>
      </c>
      <c r="S583" s="160" t="s">
        <v>40</v>
      </c>
      <c r="T583" s="146">
        <v>18</v>
      </c>
      <c r="U583" s="146">
        <v>1</v>
      </c>
      <c r="V583" s="160">
        <v>2022</v>
      </c>
      <c r="W583" s="147" t="s">
        <v>1147</v>
      </c>
      <c r="X583" s="147" t="s">
        <v>192</v>
      </c>
      <c r="Y583" s="170" t="s">
        <v>1147</v>
      </c>
      <c r="Z583" s="147" t="s">
        <v>192</v>
      </c>
      <c r="AA583" s="156" t="s">
        <v>40</v>
      </c>
      <c r="AB583" s="23"/>
      <c r="AC583" s="23"/>
      <c r="AD583" s="23"/>
      <c r="AE583" s="23"/>
    </row>
    <row r="584" spans="2:31" ht="15.6" hidden="1" customHeight="1">
      <c r="B584" s="27" t="e">
        <f>IF(#REF!=#REF!,B583,B583+1)</f>
        <v>#REF!</v>
      </c>
      <c r="C584" s="159" t="s">
        <v>33</v>
      </c>
      <c r="D584" s="146" t="s">
        <v>48</v>
      </c>
      <c r="E584" s="146" t="s">
        <v>1148</v>
      </c>
      <c r="F584" s="146" t="s">
        <v>36</v>
      </c>
      <c r="G584" s="146"/>
      <c r="H584" s="159">
        <v>10</v>
      </c>
      <c r="I584" s="146">
        <v>1</v>
      </c>
      <c r="J584" s="160">
        <v>2022</v>
      </c>
      <c r="K584" s="160" t="s">
        <v>44</v>
      </c>
      <c r="L584" s="160" t="s">
        <v>45</v>
      </c>
      <c r="M584" s="160" t="s">
        <v>38</v>
      </c>
      <c r="N584" s="160" t="s">
        <v>38</v>
      </c>
      <c r="O584" s="160" t="s">
        <v>39</v>
      </c>
      <c r="P584" s="161" t="s">
        <v>38</v>
      </c>
      <c r="Q584" s="160" t="s">
        <v>45</v>
      </c>
      <c r="R584" s="160" t="s">
        <v>45</v>
      </c>
      <c r="S584" s="160" t="s">
        <v>40</v>
      </c>
      <c r="T584" s="146">
        <v>16</v>
      </c>
      <c r="U584" s="146">
        <v>1</v>
      </c>
      <c r="V584" s="160">
        <v>2022</v>
      </c>
      <c r="W584" s="147" t="s">
        <v>1149</v>
      </c>
      <c r="X584" s="147" t="s">
        <v>518</v>
      </c>
      <c r="Y584" s="170" t="s">
        <v>1149</v>
      </c>
      <c r="Z584" s="147" t="s">
        <v>518</v>
      </c>
      <c r="AA584" s="156" t="s">
        <v>40</v>
      </c>
      <c r="AB584" s="23"/>
      <c r="AC584" s="23"/>
      <c r="AD584" s="23"/>
      <c r="AE584" s="23"/>
    </row>
    <row r="585" spans="2:31" ht="15.6" hidden="1" customHeight="1">
      <c r="B585" s="27" t="e">
        <f>IF(#REF!=#REF!,B584,B584+1)</f>
        <v>#REF!</v>
      </c>
      <c r="C585" s="159" t="s">
        <v>33</v>
      </c>
      <c r="D585" s="146" t="s">
        <v>34</v>
      </c>
      <c r="E585" s="146" t="s">
        <v>1150</v>
      </c>
      <c r="F585" s="146" t="s">
        <v>157</v>
      </c>
      <c r="G585" s="146"/>
      <c r="H585" s="159">
        <v>12</v>
      </c>
      <c r="I585" s="146">
        <v>1</v>
      </c>
      <c r="J585" s="160">
        <v>2022</v>
      </c>
      <c r="K585" s="160" t="s">
        <v>44</v>
      </c>
      <c r="L585" s="160" t="s">
        <v>45</v>
      </c>
      <c r="M585" s="160" t="s">
        <v>38</v>
      </c>
      <c r="N585" s="160" t="s">
        <v>38</v>
      </c>
      <c r="O585" s="160" t="s">
        <v>39</v>
      </c>
      <c r="P585" s="161" t="s">
        <v>38</v>
      </c>
      <c r="Q585" s="160" t="s">
        <v>38</v>
      </c>
      <c r="R585" s="160" t="s">
        <v>38</v>
      </c>
      <c r="S585" s="160" t="s">
        <v>40</v>
      </c>
      <c r="T585" s="146">
        <v>18</v>
      </c>
      <c r="U585" s="146">
        <v>1</v>
      </c>
      <c r="V585" s="160">
        <v>2022</v>
      </c>
      <c r="W585" s="147" t="s">
        <v>1151</v>
      </c>
      <c r="X585" s="147" t="s">
        <v>159</v>
      </c>
      <c r="Y585" s="170" t="s">
        <v>1152</v>
      </c>
      <c r="Z585" s="147" t="s">
        <v>159</v>
      </c>
      <c r="AA585" s="156" t="s">
        <v>40</v>
      </c>
      <c r="AB585" s="23"/>
      <c r="AC585" s="23"/>
      <c r="AD585" s="23"/>
      <c r="AE585" s="23"/>
    </row>
    <row r="586" spans="2:31" ht="15.6" hidden="1" customHeight="1">
      <c r="B586" s="27" t="e">
        <f>IF(#REF!=#REF!,B585,B585+1)</f>
        <v>#REF!</v>
      </c>
      <c r="C586" s="159" t="s">
        <v>33</v>
      </c>
      <c r="D586" s="146" t="s">
        <v>34</v>
      </c>
      <c r="E586" s="146" t="s">
        <v>1153</v>
      </c>
      <c r="F586" s="146" t="s">
        <v>36</v>
      </c>
      <c r="G586" s="146"/>
      <c r="H586" s="159">
        <v>12</v>
      </c>
      <c r="I586" s="146">
        <v>1</v>
      </c>
      <c r="J586" s="160">
        <v>2022</v>
      </c>
      <c r="K586" s="160" t="s">
        <v>44</v>
      </c>
      <c r="L586" s="160" t="s">
        <v>45</v>
      </c>
      <c r="M586" s="160" t="s">
        <v>38</v>
      </c>
      <c r="N586" s="160" t="s">
        <v>38</v>
      </c>
      <c r="O586" s="160" t="s">
        <v>39</v>
      </c>
      <c r="P586" s="161" t="s">
        <v>38</v>
      </c>
      <c r="Q586" s="160" t="s">
        <v>45</v>
      </c>
      <c r="R586" s="160" t="s">
        <v>38</v>
      </c>
      <c r="S586" s="160" t="s">
        <v>40</v>
      </c>
      <c r="T586" s="146">
        <v>17</v>
      </c>
      <c r="U586" s="146">
        <v>1</v>
      </c>
      <c r="V586" s="160">
        <v>2022</v>
      </c>
      <c r="W586" s="147" t="s">
        <v>1154</v>
      </c>
      <c r="X586" s="147" t="s">
        <v>126</v>
      </c>
      <c r="Y586" s="170" t="s">
        <v>1154</v>
      </c>
      <c r="Z586" s="147" t="s">
        <v>126</v>
      </c>
      <c r="AA586" s="156" t="s">
        <v>40</v>
      </c>
      <c r="AB586" s="23"/>
      <c r="AC586" s="23"/>
      <c r="AD586" s="23"/>
      <c r="AE586" s="23"/>
    </row>
    <row r="587" spans="2:31" ht="15.6" hidden="1" customHeight="1">
      <c r="B587" s="27" t="e">
        <f>IF(#REF!=#REF!,B586,B586+1)</f>
        <v>#REF!</v>
      </c>
      <c r="C587" s="159" t="s">
        <v>33</v>
      </c>
      <c r="D587" s="146" t="s">
        <v>34</v>
      </c>
      <c r="E587" s="146" t="s">
        <v>1155</v>
      </c>
      <c r="F587" s="146" t="s">
        <v>36</v>
      </c>
      <c r="G587" s="146"/>
      <c r="H587" s="159">
        <v>12</v>
      </c>
      <c r="I587" s="146">
        <v>1</v>
      </c>
      <c r="J587" s="160">
        <v>2022</v>
      </c>
      <c r="K587" s="160" t="s">
        <v>44</v>
      </c>
      <c r="L587" s="160" t="s">
        <v>38</v>
      </c>
      <c r="M587" s="160" t="s">
        <v>38</v>
      </c>
      <c r="N587" s="160" t="s">
        <v>38</v>
      </c>
      <c r="O587" s="160" t="s">
        <v>39</v>
      </c>
      <c r="P587" s="161" t="s">
        <v>38</v>
      </c>
      <c r="Q587" s="160" t="s">
        <v>38</v>
      </c>
      <c r="R587" s="160" t="s">
        <v>45</v>
      </c>
      <c r="S587" s="160" t="s">
        <v>40</v>
      </c>
      <c r="T587" s="146">
        <v>19</v>
      </c>
      <c r="U587" s="146">
        <v>1</v>
      </c>
      <c r="V587" s="160">
        <v>2022</v>
      </c>
      <c r="W587" s="147" t="s">
        <v>1156</v>
      </c>
      <c r="X587" s="147" t="s">
        <v>177</v>
      </c>
      <c r="Y587" s="170" t="s">
        <v>1157</v>
      </c>
      <c r="Z587" s="147" t="s">
        <v>177</v>
      </c>
      <c r="AA587" s="156" t="s">
        <v>40</v>
      </c>
      <c r="AB587" s="23"/>
      <c r="AC587" s="23"/>
      <c r="AD587" s="23"/>
      <c r="AE587" s="23"/>
    </row>
    <row r="588" spans="2:31" ht="15.6" hidden="1" customHeight="1">
      <c r="B588" s="27" t="e">
        <f>IF(#REF!=#REF!,B587,B587+1)</f>
        <v>#REF!</v>
      </c>
      <c r="C588" s="159" t="s">
        <v>33</v>
      </c>
      <c r="D588" s="146" t="s">
        <v>48</v>
      </c>
      <c r="E588" s="146" t="s">
        <v>1158</v>
      </c>
      <c r="F588" s="146" t="s">
        <v>36</v>
      </c>
      <c r="G588" s="146"/>
      <c r="H588" s="159">
        <v>13</v>
      </c>
      <c r="I588" s="146">
        <v>1</v>
      </c>
      <c r="J588" s="160">
        <v>2022</v>
      </c>
      <c r="K588" s="160" t="s">
        <v>44</v>
      </c>
      <c r="L588" s="160" t="s">
        <v>45</v>
      </c>
      <c r="M588" s="160" t="s">
        <v>38</v>
      </c>
      <c r="N588" s="160" t="s">
        <v>38</v>
      </c>
      <c r="O588" s="160" t="s">
        <v>39</v>
      </c>
      <c r="P588" s="161" t="s">
        <v>38</v>
      </c>
      <c r="Q588" s="160" t="s">
        <v>38</v>
      </c>
      <c r="R588" s="160" t="s">
        <v>45</v>
      </c>
      <c r="S588" s="160" t="s">
        <v>40</v>
      </c>
      <c r="T588" s="146">
        <v>19</v>
      </c>
      <c r="U588" s="146">
        <v>1</v>
      </c>
      <c r="V588" s="160">
        <v>2022</v>
      </c>
      <c r="W588" s="147" t="s">
        <v>1159</v>
      </c>
      <c r="X588" s="147" t="s">
        <v>133</v>
      </c>
      <c r="Y588" s="170" t="s">
        <v>1159</v>
      </c>
      <c r="Z588" s="147" t="s">
        <v>133</v>
      </c>
      <c r="AA588" s="156" t="s">
        <v>40</v>
      </c>
      <c r="AB588" s="23"/>
      <c r="AC588" s="23"/>
      <c r="AD588" s="23"/>
      <c r="AE588" s="23"/>
    </row>
    <row r="589" spans="2:31" ht="15.6" hidden="1" customHeight="1">
      <c r="B589" s="27" t="e">
        <f>IF(#REF!=#REF!,B588,B588+1)</f>
        <v>#REF!</v>
      </c>
      <c r="C589" s="159" t="s">
        <v>33</v>
      </c>
      <c r="D589" s="146" t="s">
        <v>34</v>
      </c>
      <c r="E589" s="146" t="s">
        <v>1160</v>
      </c>
      <c r="F589" s="146" t="s">
        <v>36</v>
      </c>
      <c r="G589" s="146"/>
      <c r="H589" s="159">
        <v>13</v>
      </c>
      <c r="I589" s="146">
        <v>1</v>
      </c>
      <c r="J589" s="160">
        <v>2022</v>
      </c>
      <c r="K589" s="160" t="s">
        <v>52</v>
      </c>
      <c r="L589" s="160" t="s">
        <v>38</v>
      </c>
      <c r="M589" s="160" t="s">
        <v>38</v>
      </c>
      <c r="N589" s="160" t="s">
        <v>38</v>
      </c>
      <c r="O589" s="160" t="s">
        <v>39</v>
      </c>
      <c r="P589" s="161" t="s">
        <v>38</v>
      </c>
      <c r="Q589" s="160" t="s">
        <v>38</v>
      </c>
      <c r="R589" s="160" t="s">
        <v>45</v>
      </c>
      <c r="S589" s="160" t="s">
        <v>40</v>
      </c>
      <c r="T589" s="146">
        <v>22</v>
      </c>
      <c r="U589" s="146">
        <v>1</v>
      </c>
      <c r="V589" s="160">
        <v>2022</v>
      </c>
      <c r="W589" s="147" t="s">
        <v>1161</v>
      </c>
      <c r="X589" s="147" t="s">
        <v>1162</v>
      </c>
      <c r="Y589" s="170" t="s">
        <v>1161</v>
      </c>
      <c r="Z589" s="147" t="s">
        <v>366</v>
      </c>
      <c r="AA589" s="156" t="s">
        <v>40</v>
      </c>
      <c r="AB589" s="23"/>
      <c r="AC589" s="23"/>
      <c r="AD589" s="23"/>
      <c r="AE589" s="23"/>
    </row>
    <row r="590" spans="2:31" ht="15.6" hidden="1" customHeight="1">
      <c r="B590" s="27" t="e">
        <f>IF(#REF!=#REF!,B589,B589+1)</f>
        <v>#REF!</v>
      </c>
      <c r="C590" s="159" t="s">
        <v>33</v>
      </c>
      <c r="D590" s="146" t="s">
        <v>34</v>
      </c>
      <c r="E590" s="146" t="s">
        <v>1163</v>
      </c>
      <c r="F590" s="146" t="s">
        <v>125</v>
      </c>
      <c r="G590" s="146"/>
      <c r="H590" s="159">
        <v>13</v>
      </c>
      <c r="I590" s="146">
        <v>1</v>
      </c>
      <c r="J590" s="160">
        <v>2022</v>
      </c>
      <c r="K590" s="160" t="s">
        <v>44</v>
      </c>
      <c r="L590" s="160" t="s">
        <v>45</v>
      </c>
      <c r="M590" s="160" t="s">
        <v>38</v>
      </c>
      <c r="N590" s="160" t="s">
        <v>38</v>
      </c>
      <c r="O590" s="160" t="s">
        <v>39</v>
      </c>
      <c r="P590" s="161" t="s">
        <v>38</v>
      </c>
      <c r="Q590" s="160" t="s">
        <v>45</v>
      </c>
      <c r="R590" s="160" t="s">
        <v>45</v>
      </c>
      <c r="S590" s="160" t="s">
        <v>40</v>
      </c>
      <c r="T590" s="146">
        <v>19</v>
      </c>
      <c r="U590" s="146">
        <v>1</v>
      </c>
      <c r="V590" s="160">
        <v>2022</v>
      </c>
      <c r="W590" s="147" t="s">
        <v>1164</v>
      </c>
      <c r="X590" s="147" t="s">
        <v>192</v>
      </c>
      <c r="Y590" s="170" t="s">
        <v>1164</v>
      </c>
      <c r="Z590" s="147" t="s">
        <v>192</v>
      </c>
      <c r="AA590" s="156" t="s">
        <v>40</v>
      </c>
      <c r="AB590" s="23"/>
      <c r="AC590" s="23"/>
      <c r="AD590" s="23"/>
      <c r="AE590" s="23"/>
    </row>
    <row r="591" spans="2:31" ht="15.6" hidden="1" customHeight="1">
      <c r="B591" s="27" t="e">
        <f>IF(#REF!=#REF!,B590,B590+1)</f>
        <v>#REF!</v>
      </c>
      <c r="C591" s="159" t="s">
        <v>33</v>
      </c>
      <c r="D591" s="146" t="s">
        <v>34</v>
      </c>
      <c r="E591" s="146" t="s">
        <v>1165</v>
      </c>
      <c r="F591" s="146" t="s">
        <v>125</v>
      </c>
      <c r="G591" s="146"/>
      <c r="H591" s="159">
        <v>13</v>
      </c>
      <c r="I591" s="146">
        <v>1</v>
      </c>
      <c r="J591" s="160">
        <v>2022</v>
      </c>
      <c r="K591" s="160" t="s">
        <v>44</v>
      </c>
      <c r="L591" s="160" t="s">
        <v>45</v>
      </c>
      <c r="M591" s="160" t="s">
        <v>45</v>
      </c>
      <c r="N591" s="160" t="s">
        <v>38</v>
      </c>
      <c r="O591" s="160" t="s">
        <v>39</v>
      </c>
      <c r="P591" s="161" t="s">
        <v>38</v>
      </c>
      <c r="Q591" s="160" t="s">
        <v>38</v>
      </c>
      <c r="R591" s="160" t="s">
        <v>45</v>
      </c>
      <c r="S591" s="160" t="s">
        <v>40</v>
      </c>
      <c r="T591" s="146">
        <v>19</v>
      </c>
      <c r="U591" s="146">
        <v>1</v>
      </c>
      <c r="V591" s="160">
        <v>2022</v>
      </c>
      <c r="W591" s="147" t="s">
        <v>1166</v>
      </c>
      <c r="X591" s="147" t="s">
        <v>192</v>
      </c>
      <c r="Y591" s="170" t="s">
        <v>1166</v>
      </c>
      <c r="Z591" s="147" t="s">
        <v>192</v>
      </c>
      <c r="AA591" s="156" t="s">
        <v>40</v>
      </c>
      <c r="AB591" s="23"/>
      <c r="AC591" s="23"/>
      <c r="AD591" s="23"/>
      <c r="AE591" s="23"/>
    </row>
    <row r="592" spans="2:31" ht="15.6" hidden="1" customHeight="1">
      <c r="B592" s="27" t="e">
        <f>IF(#REF!=#REF!,B591,B591+1)</f>
        <v>#REF!</v>
      </c>
      <c r="C592" s="159" t="s">
        <v>33</v>
      </c>
      <c r="D592" s="146" t="s">
        <v>34</v>
      </c>
      <c r="E592" s="146" t="s">
        <v>1167</v>
      </c>
      <c r="F592" s="146" t="s">
        <v>36</v>
      </c>
      <c r="G592" s="146"/>
      <c r="H592" s="159">
        <v>13</v>
      </c>
      <c r="I592" s="146">
        <v>1</v>
      </c>
      <c r="J592" s="160">
        <v>2022</v>
      </c>
      <c r="K592" s="160" t="s">
        <v>44</v>
      </c>
      <c r="L592" s="160" t="s">
        <v>45</v>
      </c>
      <c r="M592" s="160" t="s">
        <v>45</v>
      </c>
      <c r="N592" s="160" t="s">
        <v>38</v>
      </c>
      <c r="O592" s="160" t="s">
        <v>39</v>
      </c>
      <c r="P592" s="161" t="s">
        <v>38</v>
      </c>
      <c r="Q592" s="160" t="s">
        <v>45</v>
      </c>
      <c r="R592" s="160" t="s">
        <v>45</v>
      </c>
      <c r="S592" s="160" t="s">
        <v>40</v>
      </c>
      <c r="T592" s="146">
        <v>23</v>
      </c>
      <c r="U592" s="146">
        <v>1</v>
      </c>
      <c r="V592" s="160">
        <v>2022</v>
      </c>
      <c r="W592" s="147" t="s">
        <v>1168</v>
      </c>
      <c r="X592" s="147" t="s">
        <v>126</v>
      </c>
      <c r="Y592" s="170" t="s">
        <v>1168</v>
      </c>
      <c r="Z592" s="147" t="s">
        <v>126</v>
      </c>
      <c r="AA592" s="156" t="s">
        <v>40</v>
      </c>
      <c r="AB592" s="23"/>
      <c r="AC592" s="23"/>
      <c r="AD592" s="23"/>
      <c r="AE592" s="23"/>
    </row>
    <row r="593" spans="2:31" ht="15.6" hidden="1" customHeight="1">
      <c r="B593" s="27" t="e">
        <f>IF(#REF!=#REF!,B592,B592+1)</f>
        <v>#REF!</v>
      </c>
      <c r="C593" s="159" t="s">
        <v>33</v>
      </c>
      <c r="D593" s="146" t="s">
        <v>48</v>
      </c>
      <c r="E593" s="146" t="s">
        <v>1169</v>
      </c>
      <c r="F593" s="146" t="s">
        <v>125</v>
      </c>
      <c r="G593" s="146"/>
      <c r="H593" s="159">
        <v>13</v>
      </c>
      <c r="I593" s="146">
        <v>1</v>
      </c>
      <c r="J593" s="160">
        <v>2022</v>
      </c>
      <c r="K593" s="160" t="s">
        <v>44</v>
      </c>
      <c r="L593" s="160" t="s">
        <v>45</v>
      </c>
      <c r="M593" s="160" t="s">
        <v>38</v>
      </c>
      <c r="N593" s="160" t="s">
        <v>38</v>
      </c>
      <c r="O593" s="160" t="s">
        <v>39</v>
      </c>
      <c r="P593" s="161" t="s">
        <v>38</v>
      </c>
      <c r="Q593" s="160" t="s">
        <v>45</v>
      </c>
      <c r="R593" s="160" t="s">
        <v>45</v>
      </c>
      <c r="S593" s="160" t="s">
        <v>40</v>
      </c>
      <c r="T593" s="146">
        <v>20</v>
      </c>
      <c r="U593" s="146">
        <v>1</v>
      </c>
      <c r="V593" s="160">
        <v>2022</v>
      </c>
      <c r="W593" s="147" t="s">
        <v>1170</v>
      </c>
      <c r="X593" s="147" t="s">
        <v>136</v>
      </c>
      <c r="Y593" s="170" t="s">
        <v>1170</v>
      </c>
      <c r="Z593" s="147" t="s">
        <v>136</v>
      </c>
      <c r="AA593" s="156" t="s">
        <v>40</v>
      </c>
      <c r="AB593" s="23"/>
      <c r="AC593" s="23"/>
      <c r="AD593" s="23"/>
      <c r="AE593" s="23"/>
    </row>
    <row r="594" spans="2:31" ht="15.6" hidden="1" customHeight="1">
      <c r="B594" s="27" t="e">
        <f>IF(#REF!=#REF!,B593,B593+1)</f>
        <v>#REF!</v>
      </c>
      <c r="C594" s="159" t="s">
        <v>33</v>
      </c>
      <c r="D594" s="146" t="s">
        <v>34</v>
      </c>
      <c r="E594" s="146" t="s">
        <v>1171</v>
      </c>
      <c r="F594" s="146" t="s">
        <v>36</v>
      </c>
      <c r="G594" s="146"/>
      <c r="H594" s="159">
        <v>12</v>
      </c>
      <c r="I594" s="146">
        <v>1</v>
      </c>
      <c r="J594" s="160">
        <v>2022</v>
      </c>
      <c r="K594" s="160" t="s">
        <v>44</v>
      </c>
      <c r="L594" s="160" t="s">
        <v>45</v>
      </c>
      <c r="M594" s="160" t="s">
        <v>38</v>
      </c>
      <c r="N594" s="160" t="s">
        <v>38</v>
      </c>
      <c r="O594" s="160" t="s">
        <v>39</v>
      </c>
      <c r="P594" s="161" t="s">
        <v>38</v>
      </c>
      <c r="Q594" s="160" t="s">
        <v>45</v>
      </c>
      <c r="R594" s="160" t="s">
        <v>45</v>
      </c>
      <c r="S594" s="160" t="s">
        <v>40</v>
      </c>
      <c r="T594" s="146">
        <v>18</v>
      </c>
      <c r="U594" s="146">
        <v>1</v>
      </c>
      <c r="V594" s="160">
        <v>2022</v>
      </c>
      <c r="W594" s="147" t="s">
        <v>1172</v>
      </c>
      <c r="X594" s="147" t="s">
        <v>126</v>
      </c>
      <c r="Y594" s="170" t="s">
        <v>1173</v>
      </c>
      <c r="Z594" s="147" t="s">
        <v>126</v>
      </c>
      <c r="AA594" s="156" t="s">
        <v>40</v>
      </c>
      <c r="AB594" s="23"/>
      <c r="AC594" s="23"/>
      <c r="AD594" s="23"/>
      <c r="AE594" s="23"/>
    </row>
    <row r="595" spans="2:31" ht="15.6" hidden="1" customHeight="1">
      <c r="B595" s="27" t="e">
        <f>IF(#REF!=#REF!,B594,B594+1)</f>
        <v>#REF!</v>
      </c>
      <c r="C595" s="159" t="s">
        <v>33</v>
      </c>
      <c r="D595" s="146" t="s">
        <v>48</v>
      </c>
      <c r="E595" s="146" t="s">
        <v>1174</v>
      </c>
      <c r="F595" s="146" t="s">
        <v>157</v>
      </c>
      <c r="G595" s="146"/>
      <c r="H595" s="159">
        <v>14</v>
      </c>
      <c r="I595" s="146">
        <v>1</v>
      </c>
      <c r="J595" s="160">
        <v>2022</v>
      </c>
      <c r="K595" s="160" t="s">
        <v>44</v>
      </c>
      <c r="L595" s="160" t="s">
        <v>45</v>
      </c>
      <c r="M595" s="160" t="s">
        <v>38</v>
      </c>
      <c r="N595" s="160" t="s">
        <v>38</v>
      </c>
      <c r="O595" s="160" t="s">
        <v>39</v>
      </c>
      <c r="P595" s="161" t="s">
        <v>38</v>
      </c>
      <c r="Q595" s="160" t="s">
        <v>45</v>
      </c>
      <c r="R595" s="160" t="s">
        <v>45</v>
      </c>
      <c r="S595" s="160" t="s">
        <v>40</v>
      </c>
      <c r="T595" s="146">
        <v>23</v>
      </c>
      <c r="U595" s="146">
        <v>1</v>
      </c>
      <c r="V595" s="160">
        <v>2022</v>
      </c>
      <c r="W595" s="147" t="s">
        <v>1175</v>
      </c>
      <c r="X595" s="147" t="s">
        <v>244</v>
      </c>
      <c r="Y595" s="170" t="s">
        <v>1176</v>
      </c>
      <c r="Z595" s="147" t="s">
        <v>244</v>
      </c>
      <c r="AA595" s="156" t="s">
        <v>40</v>
      </c>
      <c r="AB595" s="23"/>
      <c r="AC595" s="23"/>
      <c r="AD595" s="23"/>
      <c r="AE595" s="23"/>
    </row>
    <row r="596" spans="2:31" ht="15.6" hidden="1" customHeight="1">
      <c r="B596" s="27" t="e">
        <f>IF(#REF!=#REF!,B595,B595+1)</f>
        <v>#REF!</v>
      </c>
      <c r="C596" s="159" t="s">
        <v>33</v>
      </c>
      <c r="D596" s="146" t="s">
        <v>34</v>
      </c>
      <c r="E596" s="146" t="s">
        <v>1177</v>
      </c>
      <c r="F596" s="146" t="s">
        <v>157</v>
      </c>
      <c r="G596" s="146"/>
      <c r="H596" s="159">
        <v>5</v>
      </c>
      <c r="I596" s="146">
        <v>1</v>
      </c>
      <c r="J596" s="160">
        <v>2022</v>
      </c>
      <c r="K596" s="160" t="s">
        <v>44</v>
      </c>
      <c r="L596" s="160" t="s">
        <v>45</v>
      </c>
      <c r="M596" s="160" t="s">
        <v>38</v>
      </c>
      <c r="N596" s="160" t="s">
        <v>38</v>
      </c>
      <c r="O596" s="160" t="s">
        <v>39</v>
      </c>
      <c r="P596" s="161" t="s">
        <v>38</v>
      </c>
      <c r="Q596" s="160" t="s">
        <v>45</v>
      </c>
      <c r="R596" s="160" t="s">
        <v>45</v>
      </c>
      <c r="S596" s="160" t="s">
        <v>40</v>
      </c>
      <c r="T596" s="146">
        <v>14</v>
      </c>
      <c r="U596" s="146">
        <v>1</v>
      </c>
      <c r="V596" s="160">
        <v>2022</v>
      </c>
      <c r="W596" s="147" t="s">
        <v>1178</v>
      </c>
      <c r="X596" s="147" t="s">
        <v>159</v>
      </c>
      <c r="Y596" s="170" t="s">
        <v>1178</v>
      </c>
      <c r="Z596" s="147" t="s">
        <v>159</v>
      </c>
      <c r="AA596" s="156" t="s">
        <v>40</v>
      </c>
      <c r="AB596" s="23"/>
      <c r="AC596" s="23"/>
      <c r="AD596" s="23"/>
      <c r="AE596" s="23"/>
    </row>
    <row r="597" spans="2:31" ht="15.6" hidden="1" customHeight="1">
      <c r="B597" s="27" t="e">
        <f>IF(#REF!=#REF!,B596,B596+1)</f>
        <v>#REF!</v>
      </c>
      <c r="C597" s="159" t="s">
        <v>33</v>
      </c>
      <c r="D597" s="146" t="s">
        <v>48</v>
      </c>
      <c r="E597" s="146" t="s">
        <v>1179</v>
      </c>
      <c r="F597" s="146" t="s">
        <v>36</v>
      </c>
      <c r="G597" s="146"/>
      <c r="H597" s="159">
        <v>14</v>
      </c>
      <c r="I597" s="146">
        <v>1</v>
      </c>
      <c r="J597" s="160">
        <v>2022</v>
      </c>
      <c r="K597" s="160" t="s">
        <v>52</v>
      </c>
      <c r="L597" s="160" t="s">
        <v>38</v>
      </c>
      <c r="M597" s="160" t="s">
        <v>38</v>
      </c>
      <c r="N597" s="160" t="s">
        <v>38</v>
      </c>
      <c r="O597" s="160" t="s">
        <v>39</v>
      </c>
      <c r="P597" s="161" t="s">
        <v>38</v>
      </c>
      <c r="Q597" s="160" t="s">
        <v>38</v>
      </c>
      <c r="R597" s="160" t="s">
        <v>45</v>
      </c>
      <c r="S597" s="160" t="s">
        <v>40</v>
      </c>
      <c r="T597" s="146">
        <v>21</v>
      </c>
      <c r="U597" s="146">
        <v>1</v>
      </c>
      <c r="V597" s="160">
        <v>2022</v>
      </c>
      <c r="W597" s="147" t="s">
        <v>1180</v>
      </c>
      <c r="X597" s="147" t="s">
        <v>136</v>
      </c>
      <c r="Y597" s="170" t="s">
        <v>1181</v>
      </c>
      <c r="Z597" s="147" t="s">
        <v>136</v>
      </c>
      <c r="AA597" s="156" t="s">
        <v>40</v>
      </c>
      <c r="AB597" s="23"/>
      <c r="AC597" s="23"/>
      <c r="AD597" s="23"/>
      <c r="AE597" s="23"/>
    </row>
    <row r="598" spans="2:31" ht="15.6" hidden="1" customHeight="1">
      <c r="B598" s="27" t="e">
        <f>IF(#REF!=#REF!,B597,B597+1)</f>
        <v>#REF!</v>
      </c>
      <c r="C598" s="159" t="s">
        <v>33</v>
      </c>
      <c r="D598" s="146" t="s">
        <v>34</v>
      </c>
      <c r="E598" s="146" t="s">
        <v>1182</v>
      </c>
      <c r="F598" s="146" t="s">
        <v>36</v>
      </c>
      <c r="G598" s="146"/>
      <c r="H598" s="159">
        <v>14</v>
      </c>
      <c r="I598" s="146">
        <v>1</v>
      </c>
      <c r="J598" s="160">
        <v>2022</v>
      </c>
      <c r="K598" s="160" t="s">
        <v>44</v>
      </c>
      <c r="L598" s="160" t="s">
        <v>38</v>
      </c>
      <c r="M598" s="160" t="s">
        <v>38</v>
      </c>
      <c r="N598" s="160" t="s">
        <v>38</v>
      </c>
      <c r="O598" s="160" t="s">
        <v>39</v>
      </c>
      <c r="P598" s="161" t="s">
        <v>38</v>
      </c>
      <c r="Q598" s="160" t="s">
        <v>38</v>
      </c>
      <c r="R598" s="160" t="s">
        <v>38</v>
      </c>
      <c r="S598" s="160" t="s">
        <v>40</v>
      </c>
      <c r="T598" s="146">
        <v>17</v>
      </c>
      <c r="U598" s="146">
        <v>1</v>
      </c>
      <c r="V598" s="160">
        <v>2022</v>
      </c>
      <c r="W598" s="147" t="s">
        <v>1183</v>
      </c>
      <c r="X598" s="147" t="s">
        <v>126</v>
      </c>
      <c r="Y598" s="170" t="s">
        <v>1183</v>
      </c>
      <c r="Z598" s="147" t="s">
        <v>192</v>
      </c>
      <c r="AA598" s="156" t="s">
        <v>40</v>
      </c>
      <c r="AB598" s="23"/>
      <c r="AC598" s="23"/>
      <c r="AD598" s="23"/>
      <c r="AE598" s="23"/>
    </row>
    <row r="599" spans="2:31" ht="15.6" hidden="1" customHeight="1">
      <c r="B599" s="27" t="e">
        <f>IF(#REF!=#REF!,B598,B598+1)</f>
        <v>#REF!</v>
      </c>
      <c r="C599" s="159" t="s">
        <v>33</v>
      </c>
      <c r="D599" s="146" t="s">
        <v>48</v>
      </c>
      <c r="E599" s="146" t="s">
        <v>1184</v>
      </c>
      <c r="F599" s="146" t="s">
        <v>36</v>
      </c>
      <c r="G599" s="146"/>
      <c r="H599" s="159">
        <v>14</v>
      </c>
      <c r="I599" s="146">
        <v>1</v>
      </c>
      <c r="J599" s="160">
        <v>2022</v>
      </c>
      <c r="K599" s="160" t="s">
        <v>44</v>
      </c>
      <c r="L599" s="160" t="s">
        <v>45</v>
      </c>
      <c r="M599" s="160" t="s">
        <v>38</v>
      </c>
      <c r="N599" s="160" t="s">
        <v>38</v>
      </c>
      <c r="O599" s="160" t="s">
        <v>39</v>
      </c>
      <c r="P599" s="161" t="s">
        <v>38</v>
      </c>
      <c r="Q599" s="160" t="s">
        <v>45</v>
      </c>
      <c r="R599" s="160" t="s">
        <v>45</v>
      </c>
      <c r="S599" s="160" t="s">
        <v>40</v>
      </c>
      <c r="T599" s="146">
        <v>22</v>
      </c>
      <c r="U599" s="146">
        <v>1</v>
      </c>
      <c r="V599" s="160">
        <v>2022</v>
      </c>
      <c r="W599" s="147" t="s">
        <v>1185</v>
      </c>
      <c r="X599" s="147" t="s">
        <v>136</v>
      </c>
      <c r="Y599" s="170" t="s">
        <v>1185</v>
      </c>
      <c r="Z599" s="147" t="s">
        <v>136</v>
      </c>
      <c r="AA599" s="156" t="s">
        <v>40</v>
      </c>
      <c r="AB599" s="23"/>
      <c r="AC599" s="23"/>
      <c r="AD599" s="23"/>
      <c r="AE599" s="23"/>
    </row>
    <row r="600" spans="2:31" ht="15.6" hidden="1" customHeight="1">
      <c r="B600" s="27" t="e">
        <f>IF(#REF!=#REF!,B599,B599+1)</f>
        <v>#REF!</v>
      </c>
      <c r="C600" s="159" t="s">
        <v>33</v>
      </c>
      <c r="D600" s="146" t="s">
        <v>34</v>
      </c>
      <c r="E600" s="146" t="s">
        <v>1186</v>
      </c>
      <c r="F600" s="146" t="s">
        <v>36</v>
      </c>
      <c r="G600" s="146"/>
      <c r="H600" s="159">
        <v>15</v>
      </c>
      <c r="I600" s="146">
        <v>1</v>
      </c>
      <c r="J600" s="160">
        <v>2022</v>
      </c>
      <c r="K600" s="160" t="s">
        <v>52</v>
      </c>
      <c r="L600" s="160" t="s">
        <v>45</v>
      </c>
      <c r="M600" s="160" t="s">
        <v>38</v>
      </c>
      <c r="N600" s="160" t="s">
        <v>38</v>
      </c>
      <c r="O600" s="160" t="s">
        <v>39</v>
      </c>
      <c r="P600" s="161" t="s">
        <v>38</v>
      </c>
      <c r="Q600" s="160" t="s">
        <v>38</v>
      </c>
      <c r="R600" s="160" t="s">
        <v>45</v>
      </c>
      <c r="S600" s="160" t="s">
        <v>40</v>
      </c>
      <c r="T600" s="146">
        <v>21</v>
      </c>
      <c r="U600" s="146">
        <v>1</v>
      </c>
      <c r="V600" s="160">
        <v>2022</v>
      </c>
      <c r="W600" s="147" t="s">
        <v>1187</v>
      </c>
      <c r="X600" s="147" t="s">
        <v>192</v>
      </c>
      <c r="Y600" s="170" t="s">
        <v>1188</v>
      </c>
      <c r="Z600" s="147" t="s">
        <v>192</v>
      </c>
      <c r="AA600" s="156" t="s">
        <v>40</v>
      </c>
      <c r="AB600" s="23"/>
      <c r="AC600" s="23"/>
      <c r="AD600" s="23"/>
      <c r="AE600" s="23"/>
    </row>
    <row r="601" spans="2:31" ht="15.6" hidden="1" customHeight="1">
      <c r="B601" s="27" t="e">
        <f>IF(#REF!=#REF!,B600,B600+1)</f>
        <v>#REF!</v>
      </c>
      <c r="C601" s="159" t="s">
        <v>33</v>
      </c>
      <c r="D601" s="146" t="s">
        <v>48</v>
      </c>
      <c r="E601" s="146" t="s">
        <v>1189</v>
      </c>
      <c r="F601" s="146" t="s">
        <v>157</v>
      </c>
      <c r="G601" s="146"/>
      <c r="H601" s="159">
        <v>15</v>
      </c>
      <c r="I601" s="146">
        <v>1</v>
      </c>
      <c r="J601" s="160">
        <v>2022</v>
      </c>
      <c r="K601" s="160" t="s">
        <v>44</v>
      </c>
      <c r="L601" s="160" t="s">
        <v>45</v>
      </c>
      <c r="M601" s="160" t="s">
        <v>38</v>
      </c>
      <c r="N601" s="160" t="s">
        <v>38</v>
      </c>
      <c r="O601" s="160" t="s">
        <v>39</v>
      </c>
      <c r="P601" s="161" t="s">
        <v>38</v>
      </c>
      <c r="Q601" s="160" t="s">
        <v>833</v>
      </c>
      <c r="R601" s="160" t="s">
        <v>833</v>
      </c>
      <c r="S601" s="160" t="s">
        <v>40</v>
      </c>
      <c r="T601" s="146">
        <v>20</v>
      </c>
      <c r="U601" s="146">
        <v>1</v>
      </c>
      <c r="V601" s="160">
        <v>2022</v>
      </c>
      <c r="W601" s="147" t="s">
        <v>1190</v>
      </c>
      <c r="X601" s="147" t="s">
        <v>244</v>
      </c>
      <c r="Y601" s="170" t="s">
        <v>1191</v>
      </c>
      <c r="Z601" s="147" t="s">
        <v>244</v>
      </c>
      <c r="AA601" s="156" t="s">
        <v>40</v>
      </c>
      <c r="AB601" s="23"/>
      <c r="AC601" s="23"/>
      <c r="AD601" s="23"/>
      <c r="AE601" s="23"/>
    </row>
    <row r="602" spans="2:31" ht="15.6" hidden="1" customHeight="1">
      <c r="B602" s="27" t="e">
        <f>IF(#REF!=#REF!,B601,B601+1)</f>
        <v>#REF!</v>
      </c>
      <c r="C602" s="159" t="s">
        <v>33</v>
      </c>
      <c r="D602" s="146" t="s">
        <v>48</v>
      </c>
      <c r="E602" s="146" t="s">
        <v>1192</v>
      </c>
      <c r="F602" s="146" t="s">
        <v>36</v>
      </c>
      <c r="G602" s="146"/>
      <c r="H602" s="159">
        <v>15</v>
      </c>
      <c r="I602" s="146">
        <v>1</v>
      </c>
      <c r="J602" s="160">
        <v>2022</v>
      </c>
      <c r="K602" s="160" t="s">
        <v>44</v>
      </c>
      <c r="L602" s="160" t="s">
        <v>45</v>
      </c>
      <c r="M602" s="160" t="s">
        <v>45</v>
      </c>
      <c r="N602" s="160" t="s">
        <v>38</v>
      </c>
      <c r="O602" s="160" t="s">
        <v>39</v>
      </c>
      <c r="P602" s="161" t="s">
        <v>38</v>
      </c>
      <c r="Q602" s="160" t="s">
        <v>45</v>
      </c>
      <c r="R602" s="160" t="s">
        <v>45</v>
      </c>
      <c r="S602" s="160" t="s">
        <v>40</v>
      </c>
      <c r="T602" s="146">
        <v>20</v>
      </c>
      <c r="U602" s="146">
        <v>1</v>
      </c>
      <c r="V602" s="160">
        <v>2022</v>
      </c>
      <c r="W602" s="147" t="s">
        <v>1193</v>
      </c>
      <c r="X602" s="147" t="s">
        <v>136</v>
      </c>
      <c r="Y602" s="170" t="s">
        <v>1194</v>
      </c>
      <c r="Z602" s="147" t="s">
        <v>136</v>
      </c>
      <c r="AA602" s="156" t="s">
        <v>40</v>
      </c>
      <c r="AB602" s="23"/>
      <c r="AC602" s="23"/>
      <c r="AD602" s="23"/>
      <c r="AE602" s="23"/>
    </row>
    <row r="603" spans="2:31" ht="15.6" hidden="1" customHeight="1">
      <c r="B603" s="27" t="e">
        <f>IF(#REF!=#REF!,B602,B602+1)</f>
        <v>#REF!</v>
      </c>
      <c r="C603" s="159" t="s">
        <v>33</v>
      </c>
      <c r="D603" s="146" t="s">
        <v>48</v>
      </c>
      <c r="E603" s="146" t="s">
        <v>1195</v>
      </c>
      <c r="F603" s="146" t="s">
        <v>36</v>
      </c>
      <c r="G603" s="146"/>
      <c r="H603" s="159">
        <v>16</v>
      </c>
      <c r="I603" s="146">
        <v>1</v>
      </c>
      <c r="J603" s="160">
        <v>2022</v>
      </c>
      <c r="K603" s="160" t="s">
        <v>44</v>
      </c>
      <c r="L603" s="160" t="s">
        <v>45</v>
      </c>
      <c r="M603" s="160" t="s">
        <v>38</v>
      </c>
      <c r="N603" s="160" t="s">
        <v>38</v>
      </c>
      <c r="O603" s="160" t="s">
        <v>39</v>
      </c>
      <c r="P603" s="161" t="s">
        <v>38</v>
      </c>
      <c r="Q603" s="160" t="s">
        <v>45</v>
      </c>
      <c r="R603" s="160" t="s">
        <v>45</v>
      </c>
      <c r="S603" s="160" t="s">
        <v>40</v>
      </c>
      <c r="T603" s="146">
        <v>22</v>
      </c>
      <c r="U603" s="146">
        <v>1</v>
      </c>
      <c r="V603" s="160">
        <v>2022</v>
      </c>
      <c r="W603" s="147" t="s">
        <v>1196</v>
      </c>
      <c r="X603" s="147" t="s">
        <v>133</v>
      </c>
      <c r="Y603" s="170" t="s">
        <v>1197</v>
      </c>
      <c r="Z603" s="147" t="s">
        <v>133</v>
      </c>
      <c r="AA603" s="156" t="s">
        <v>40</v>
      </c>
      <c r="AB603" s="23"/>
      <c r="AC603" s="23"/>
      <c r="AD603" s="23"/>
      <c r="AE603" s="23"/>
    </row>
    <row r="604" spans="2:31" ht="15.6" hidden="1" customHeight="1">
      <c r="B604" s="27" t="e">
        <f>IF(#REF!=#REF!,B603,B603+1)</f>
        <v>#REF!</v>
      </c>
      <c r="C604" s="159" t="s">
        <v>33</v>
      </c>
      <c r="D604" s="146" t="s">
        <v>34</v>
      </c>
      <c r="E604" s="146" t="s">
        <v>1198</v>
      </c>
      <c r="F604" s="146" t="s">
        <v>36</v>
      </c>
      <c r="G604" s="146"/>
      <c r="H604" s="159">
        <v>16</v>
      </c>
      <c r="I604" s="146">
        <v>1</v>
      </c>
      <c r="J604" s="160">
        <v>2022</v>
      </c>
      <c r="K604" s="160" t="s">
        <v>44</v>
      </c>
      <c r="L604" s="160" t="s">
        <v>38</v>
      </c>
      <c r="M604" s="160" t="s">
        <v>38</v>
      </c>
      <c r="N604" s="160" t="s">
        <v>38</v>
      </c>
      <c r="O604" s="160" t="s">
        <v>39</v>
      </c>
      <c r="P604" s="161" t="s">
        <v>38</v>
      </c>
      <c r="Q604" s="160" t="s">
        <v>38</v>
      </c>
      <c r="R604" s="160" t="s">
        <v>45</v>
      </c>
      <c r="S604" s="160" t="s">
        <v>40</v>
      </c>
      <c r="T604" s="146">
        <v>22</v>
      </c>
      <c r="U604" s="146">
        <v>1</v>
      </c>
      <c r="V604" s="160">
        <v>2022</v>
      </c>
      <c r="W604" s="147" t="s">
        <v>1199</v>
      </c>
      <c r="X604" s="147" t="s">
        <v>177</v>
      </c>
      <c r="Y604" s="170" t="s">
        <v>1200</v>
      </c>
      <c r="Z604" s="147" t="s">
        <v>177</v>
      </c>
      <c r="AA604" s="156" t="s">
        <v>40</v>
      </c>
      <c r="AB604" s="23"/>
      <c r="AC604" s="23"/>
      <c r="AD604" s="23"/>
      <c r="AE604" s="23"/>
    </row>
    <row r="605" spans="2:31" ht="15.6" hidden="1" customHeight="1">
      <c r="B605" s="27" t="e">
        <f>IF(#REF!=#REF!,B604,B604+1)</f>
        <v>#REF!</v>
      </c>
      <c r="C605" s="159" t="s">
        <v>33</v>
      </c>
      <c r="D605" s="146" t="s">
        <v>34</v>
      </c>
      <c r="E605" s="146" t="s">
        <v>1201</v>
      </c>
      <c r="F605" s="146" t="s">
        <v>36</v>
      </c>
      <c r="G605" s="146"/>
      <c r="H605" s="159">
        <v>16</v>
      </c>
      <c r="I605" s="146">
        <v>1</v>
      </c>
      <c r="J605" s="160">
        <v>2022</v>
      </c>
      <c r="K605" s="160" t="s">
        <v>44</v>
      </c>
      <c r="L605" s="160" t="s">
        <v>38</v>
      </c>
      <c r="M605" s="160" t="s">
        <v>38</v>
      </c>
      <c r="N605" s="160" t="s">
        <v>38</v>
      </c>
      <c r="O605" s="160" t="s">
        <v>39</v>
      </c>
      <c r="P605" s="161" t="s">
        <v>38</v>
      </c>
      <c r="Q605" s="160" t="s">
        <v>45</v>
      </c>
      <c r="R605" s="160" t="s">
        <v>45</v>
      </c>
      <c r="S605" s="160" t="s">
        <v>40</v>
      </c>
      <c r="T605" s="146">
        <v>23</v>
      </c>
      <c r="U605" s="146">
        <v>1</v>
      </c>
      <c r="V605" s="160">
        <v>2022</v>
      </c>
      <c r="W605" s="147" t="s">
        <v>1202</v>
      </c>
      <c r="X605" s="147" t="s">
        <v>192</v>
      </c>
      <c r="Y605" s="170" t="s">
        <v>1203</v>
      </c>
      <c r="Z605" s="147" t="s">
        <v>192</v>
      </c>
      <c r="AA605" s="156" t="s">
        <v>40</v>
      </c>
      <c r="AB605" s="23"/>
      <c r="AC605" s="23"/>
      <c r="AD605" s="23"/>
      <c r="AE605" s="23"/>
    </row>
    <row r="606" spans="2:31" ht="15.6" hidden="1" customHeight="1">
      <c r="B606" s="27" t="e">
        <f>IF(#REF!=#REF!,B605,B605+1)</f>
        <v>#REF!</v>
      </c>
      <c r="C606" s="159" t="s">
        <v>33</v>
      </c>
      <c r="D606" s="146" t="s">
        <v>34</v>
      </c>
      <c r="E606" s="146" t="s">
        <v>1204</v>
      </c>
      <c r="F606" s="146" t="s">
        <v>36</v>
      </c>
      <c r="G606" s="146"/>
      <c r="H606" s="159">
        <v>16</v>
      </c>
      <c r="I606" s="146">
        <v>1</v>
      </c>
      <c r="J606" s="160">
        <v>2022</v>
      </c>
      <c r="K606" s="160" t="s">
        <v>52</v>
      </c>
      <c r="L606" s="160" t="s">
        <v>45</v>
      </c>
      <c r="M606" s="160" t="s">
        <v>38</v>
      </c>
      <c r="N606" s="160" t="s">
        <v>38</v>
      </c>
      <c r="O606" s="160" t="s">
        <v>39</v>
      </c>
      <c r="P606" s="161" t="s">
        <v>38</v>
      </c>
      <c r="Q606" s="160" t="s">
        <v>45</v>
      </c>
      <c r="R606" s="160" t="s">
        <v>45</v>
      </c>
      <c r="S606" s="160" t="s">
        <v>40</v>
      </c>
      <c r="T606" s="146">
        <v>24</v>
      </c>
      <c r="U606" s="146">
        <v>1</v>
      </c>
      <c r="V606" s="160">
        <v>2022</v>
      </c>
      <c r="W606" s="147" t="s">
        <v>1205</v>
      </c>
      <c r="X606" s="147" t="s">
        <v>192</v>
      </c>
      <c r="Y606" s="170" t="s">
        <v>1206</v>
      </c>
      <c r="Z606" s="147" t="s">
        <v>192</v>
      </c>
      <c r="AA606" s="156" t="s">
        <v>40</v>
      </c>
      <c r="AB606" s="23"/>
      <c r="AC606" s="23"/>
      <c r="AD606" s="23"/>
      <c r="AE606" s="23"/>
    </row>
    <row r="607" spans="2:31" ht="15.6" hidden="1" customHeight="1">
      <c r="B607" s="27" t="e">
        <f>IF(#REF!=#REF!,B606,B606+1)</f>
        <v>#REF!</v>
      </c>
      <c r="C607" s="159" t="s">
        <v>33</v>
      </c>
      <c r="D607" s="146" t="s">
        <v>48</v>
      </c>
      <c r="E607" s="146" t="s">
        <v>1207</v>
      </c>
      <c r="F607" s="146" t="s">
        <v>36</v>
      </c>
      <c r="G607" s="146"/>
      <c r="H607" s="159">
        <v>17</v>
      </c>
      <c r="I607" s="146">
        <v>1</v>
      </c>
      <c r="J607" s="160">
        <v>2022</v>
      </c>
      <c r="K607" s="160" t="s">
        <v>52</v>
      </c>
      <c r="L607" s="160" t="s">
        <v>45</v>
      </c>
      <c r="M607" s="160" t="s">
        <v>38</v>
      </c>
      <c r="N607" s="160" t="s">
        <v>38</v>
      </c>
      <c r="O607" s="160" t="s">
        <v>39</v>
      </c>
      <c r="P607" s="161" t="s">
        <v>38</v>
      </c>
      <c r="Q607" s="160" t="s">
        <v>45</v>
      </c>
      <c r="R607" s="160" t="s">
        <v>45</v>
      </c>
      <c r="S607" s="160" t="s">
        <v>40</v>
      </c>
      <c r="T607" s="146">
        <v>20</v>
      </c>
      <c r="U607" s="146">
        <v>1</v>
      </c>
      <c r="V607" s="160">
        <v>2022</v>
      </c>
      <c r="W607" s="147" t="s">
        <v>40</v>
      </c>
      <c r="X607" s="147" t="s">
        <v>148</v>
      </c>
      <c r="Y607" s="170" t="s">
        <v>1208</v>
      </c>
      <c r="Z607" s="147" t="s">
        <v>148</v>
      </c>
      <c r="AA607" s="156" t="s">
        <v>40</v>
      </c>
      <c r="AB607" s="23"/>
      <c r="AC607" s="23"/>
      <c r="AD607" s="23"/>
      <c r="AE607" s="23"/>
    </row>
    <row r="608" spans="2:31" ht="15.6" hidden="1" customHeight="1">
      <c r="B608" s="27" t="e">
        <f>IF(#REF!=#REF!,B607,B607+1)</f>
        <v>#REF!</v>
      </c>
      <c r="C608" s="159" t="s">
        <v>33</v>
      </c>
      <c r="D608" s="146" t="s">
        <v>48</v>
      </c>
      <c r="E608" s="146" t="s">
        <v>1209</v>
      </c>
      <c r="F608" s="146" t="s">
        <v>36</v>
      </c>
      <c r="G608" s="146"/>
      <c r="H608" s="159">
        <v>17</v>
      </c>
      <c r="I608" s="146">
        <v>1</v>
      </c>
      <c r="J608" s="160">
        <v>2022</v>
      </c>
      <c r="K608" s="160" t="s">
        <v>44</v>
      </c>
      <c r="L608" s="160" t="s">
        <v>45</v>
      </c>
      <c r="M608" s="160" t="s">
        <v>38</v>
      </c>
      <c r="N608" s="160" t="s">
        <v>38</v>
      </c>
      <c r="O608" s="160" t="s">
        <v>39</v>
      </c>
      <c r="P608" s="161" t="s">
        <v>38</v>
      </c>
      <c r="Q608" s="160" t="s">
        <v>45</v>
      </c>
      <c r="R608" s="160" t="s">
        <v>38</v>
      </c>
      <c r="S608" s="160" t="s">
        <v>40</v>
      </c>
      <c r="T608" s="146">
        <v>20</v>
      </c>
      <c r="U608" s="146">
        <v>1</v>
      </c>
      <c r="V608" s="160">
        <v>2022</v>
      </c>
      <c r="W608" s="147" t="s">
        <v>1210</v>
      </c>
      <c r="X608" s="147" t="s">
        <v>148</v>
      </c>
      <c r="Y608" s="170" t="s">
        <v>1211</v>
      </c>
      <c r="Z608" s="147" t="s">
        <v>148</v>
      </c>
      <c r="AA608" s="156" t="s">
        <v>40</v>
      </c>
      <c r="AB608" s="23"/>
      <c r="AC608" s="23"/>
      <c r="AD608" s="23"/>
      <c r="AE608" s="23"/>
    </row>
    <row r="609" spans="1:31" ht="15.6" hidden="1" customHeight="1">
      <c r="B609" s="27" t="e">
        <f>IF(#REF!=#REF!,B608,B608+1)</f>
        <v>#REF!</v>
      </c>
      <c r="C609" s="159" t="s">
        <v>33</v>
      </c>
      <c r="D609" s="146" t="s">
        <v>34</v>
      </c>
      <c r="E609" s="146" t="s">
        <v>1212</v>
      </c>
      <c r="F609" s="146" t="s">
        <v>36</v>
      </c>
      <c r="G609" s="146"/>
      <c r="H609" s="159">
        <v>17</v>
      </c>
      <c r="I609" s="146">
        <v>1</v>
      </c>
      <c r="J609" s="160">
        <v>2022</v>
      </c>
      <c r="K609" s="160" t="s">
        <v>44</v>
      </c>
      <c r="L609" s="160" t="s">
        <v>38</v>
      </c>
      <c r="M609" s="160" t="s">
        <v>38</v>
      </c>
      <c r="N609" s="160" t="s">
        <v>38</v>
      </c>
      <c r="O609" s="160" t="s">
        <v>39</v>
      </c>
      <c r="P609" s="161" t="s">
        <v>38</v>
      </c>
      <c r="Q609" s="160" t="s">
        <v>45</v>
      </c>
      <c r="R609" s="160" t="s">
        <v>45</v>
      </c>
      <c r="S609" s="160" t="s">
        <v>40</v>
      </c>
      <c r="T609" s="146">
        <v>26</v>
      </c>
      <c r="U609" s="146">
        <v>1</v>
      </c>
      <c r="V609" s="160">
        <v>2022</v>
      </c>
      <c r="W609" s="147" t="s">
        <v>1213</v>
      </c>
      <c r="X609" s="147" t="s">
        <v>159</v>
      </c>
      <c r="Y609" s="170" t="s">
        <v>1214</v>
      </c>
      <c r="Z609" s="147" t="s">
        <v>366</v>
      </c>
      <c r="AA609" s="156" t="s">
        <v>40</v>
      </c>
      <c r="AB609" s="23"/>
      <c r="AC609" s="23"/>
      <c r="AD609" s="23"/>
      <c r="AE609" s="23"/>
    </row>
    <row r="610" spans="1:31" ht="15.6" hidden="1" customHeight="1">
      <c r="B610" s="27" t="e">
        <f>IF(#REF!=#REF!,B609,B609+1)</f>
        <v>#REF!</v>
      </c>
      <c r="C610" s="159" t="s">
        <v>33</v>
      </c>
      <c r="D610" s="146" t="s">
        <v>34</v>
      </c>
      <c r="E610" s="146" t="s">
        <v>1215</v>
      </c>
      <c r="F610" s="146" t="s">
        <v>36</v>
      </c>
      <c r="G610" s="146"/>
      <c r="H610" s="159">
        <v>17</v>
      </c>
      <c r="I610" s="146">
        <v>1</v>
      </c>
      <c r="J610" s="160">
        <v>2022</v>
      </c>
      <c r="K610" s="160" t="s">
        <v>44</v>
      </c>
      <c r="L610" s="160" t="s">
        <v>45</v>
      </c>
      <c r="M610" s="160" t="s">
        <v>38</v>
      </c>
      <c r="N610" s="160" t="s">
        <v>38</v>
      </c>
      <c r="O610" s="160" t="s">
        <v>39</v>
      </c>
      <c r="P610" s="161" t="s">
        <v>38</v>
      </c>
      <c r="Q610" s="160" t="s">
        <v>38</v>
      </c>
      <c r="R610" s="160" t="s">
        <v>45</v>
      </c>
      <c r="S610" s="160" t="s">
        <v>40</v>
      </c>
      <c r="T610" s="146">
        <v>23</v>
      </c>
      <c r="U610" s="146">
        <v>1</v>
      </c>
      <c r="V610" s="160">
        <v>2022</v>
      </c>
      <c r="W610" s="147" t="s">
        <v>40</v>
      </c>
      <c r="X610" s="147" t="s">
        <v>192</v>
      </c>
      <c r="Y610" s="170" t="s">
        <v>1216</v>
      </c>
      <c r="Z610" s="147" t="s">
        <v>192</v>
      </c>
      <c r="AA610" s="156" t="s">
        <v>40</v>
      </c>
      <c r="AB610" s="23"/>
      <c r="AC610" s="23"/>
      <c r="AD610" s="23"/>
      <c r="AE610" s="23"/>
    </row>
    <row r="611" spans="1:31" ht="15.6" hidden="1" customHeight="1">
      <c r="B611" s="27" t="e">
        <f>IF(#REF!=#REF!,B610,B610+1)</f>
        <v>#REF!</v>
      </c>
      <c r="C611" s="159" t="s">
        <v>33</v>
      </c>
      <c r="D611" s="146" t="s">
        <v>34</v>
      </c>
      <c r="E611" s="146" t="s">
        <v>1217</v>
      </c>
      <c r="F611" s="146" t="s">
        <v>157</v>
      </c>
      <c r="G611" s="28"/>
      <c r="H611" s="159">
        <v>17</v>
      </c>
      <c r="I611" s="146">
        <v>1</v>
      </c>
      <c r="J611" s="160">
        <v>2022</v>
      </c>
      <c r="K611" s="160" t="s">
        <v>44</v>
      </c>
      <c r="L611" s="160" t="s">
        <v>38</v>
      </c>
      <c r="M611" s="160" t="s">
        <v>38</v>
      </c>
      <c r="N611" s="160" t="s">
        <v>38</v>
      </c>
      <c r="O611" s="160" t="s">
        <v>39</v>
      </c>
      <c r="P611" s="161" t="s">
        <v>38</v>
      </c>
      <c r="Q611" s="160" t="s">
        <v>45</v>
      </c>
      <c r="R611" s="160" t="s">
        <v>45</v>
      </c>
      <c r="S611" s="160" t="s">
        <v>40</v>
      </c>
      <c r="T611" s="146">
        <v>23</v>
      </c>
      <c r="U611" s="146">
        <v>1</v>
      </c>
      <c r="V611" s="160">
        <v>2022</v>
      </c>
      <c r="W611" s="147" t="s">
        <v>40</v>
      </c>
      <c r="X611" s="147" t="s">
        <v>40</v>
      </c>
      <c r="Y611" s="170" t="s">
        <v>1218</v>
      </c>
      <c r="Z611" s="147" t="s">
        <v>159</v>
      </c>
      <c r="AA611" s="156" t="s">
        <v>40</v>
      </c>
      <c r="AB611" s="23"/>
      <c r="AC611" s="23"/>
      <c r="AD611" s="23"/>
      <c r="AE611" s="23"/>
    </row>
    <row r="612" spans="1:31" ht="15.6" hidden="1" customHeight="1">
      <c r="B612" s="27" t="e">
        <f>IF(#REF!=#REF!,B611,B611+1)</f>
        <v>#REF!</v>
      </c>
      <c r="C612" s="159" t="s">
        <v>33</v>
      </c>
      <c r="D612" s="146" t="s">
        <v>34</v>
      </c>
      <c r="E612" s="146" t="s">
        <v>1219</v>
      </c>
      <c r="F612" s="146" t="s">
        <v>36</v>
      </c>
      <c r="G612" s="28"/>
      <c r="H612" s="159">
        <v>17</v>
      </c>
      <c r="I612" s="146">
        <v>1</v>
      </c>
      <c r="J612" s="160">
        <v>2022</v>
      </c>
      <c r="K612" s="160" t="s">
        <v>44</v>
      </c>
      <c r="L612" s="160" t="s">
        <v>38</v>
      </c>
      <c r="M612" s="160" t="s">
        <v>45</v>
      </c>
      <c r="N612" s="160" t="s">
        <v>38</v>
      </c>
      <c r="O612" s="160" t="s">
        <v>39</v>
      </c>
      <c r="P612" s="161" t="s">
        <v>38</v>
      </c>
      <c r="Q612" s="160" t="s">
        <v>45</v>
      </c>
      <c r="R612" s="160" t="s">
        <v>45</v>
      </c>
      <c r="S612" s="160" t="s">
        <v>40</v>
      </c>
      <c r="T612" s="146">
        <v>23</v>
      </c>
      <c r="U612" s="146">
        <v>1</v>
      </c>
      <c r="V612" s="160">
        <v>2022</v>
      </c>
      <c r="W612" s="147" t="s">
        <v>40</v>
      </c>
      <c r="X612" s="147" t="s">
        <v>40</v>
      </c>
      <c r="Y612" s="170" t="s">
        <v>1220</v>
      </c>
      <c r="Z612" s="147" t="s">
        <v>366</v>
      </c>
      <c r="AA612" s="156" t="s">
        <v>40</v>
      </c>
      <c r="AB612" s="23"/>
      <c r="AC612" s="23"/>
      <c r="AD612" s="23"/>
      <c r="AE612" s="23"/>
    </row>
    <row r="613" spans="1:31" ht="15.6" hidden="1" customHeight="1">
      <c r="B613" s="27" t="e">
        <f>IF(#REF!=#REF!,B612,B612+1)</f>
        <v>#REF!</v>
      </c>
      <c r="C613" s="159" t="s">
        <v>33</v>
      </c>
      <c r="D613" s="146" t="s">
        <v>34</v>
      </c>
      <c r="E613" s="146" t="s">
        <v>1221</v>
      </c>
      <c r="F613" s="146" t="s">
        <v>36</v>
      </c>
      <c r="G613" s="28"/>
      <c r="H613" s="159">
        <v>18</v>
      </c>
      <c r="I613" s="146">
        <v>1</v>
      </c>
      <c r="J613" s="160">
        <v>2022</v>
      </c>
      <c r="K613" s="160" t="s">
        <v>44</v>
      </c>
      <c r="L613" s="160" t="s">
        <v>45</v>
      </c>
      <c r="M613" s="160" t="s">
        <v>45</v>
      </c>
      <c r="N613" s="160" t="s">
        <v>38</v>
      </c>
      <c r="O613" s="160" t="s">
        <v>39</v>
      </c>
      <c r="P613" s="161" t="s">
        <v>38</v>
      </c>
      <c r="Q613" s="160" t="s">
        <v>38</v>
      </c>
      <c r="R613" s="160" t="s">
        <v>38</v>
      </c>
      <c r="S613" s="160" t="s">
        <v>40</v>
      </c>
      <c r="T613" s="146">
        <v>19</v>
      </c>
      <c r="U613" s="146">
        <v>1</v>
      </c>
      <c r="V613" s="160">
        <v>2022</v>
      </c>
      <c r="W613" s="147" t="s">
        <v>40</v>
      </c>
      <c r="X613" s="147" t="s">
        <v>40</v>
      </c>
      <c r="Y613" s="170" t="s">
        <v>1222</v>
      </c>
      <c r="Z613" s="147" t="s">
        <v>126</v>
      </c>
      <c r="AA613" s="156" t="s">
        <v>40</v>
      </c>
      <c r="AB613" s="23"/>
      <c r="AC613" s="23"/>
      <c r="AD613" s="23"/>
      <c r="AE613" s="23"/>
    </row>
    <row r="614" spans="1:31" ht="15.6" hidden="1" customHeight="1">
      <c r="B614" s="27" t="e">
        <f>IF(#REF!=#REF!,B613,B613+1)</f>
        <v>#REF!</v>
      </c>
      <c r="C614" s="159" t="s">
        <v>33</v>
      </c>
      <c r="D614" s="146" t="s">
        <v>48</v>
      </c>
      <c r="E614" s="146" t="s">
        <v>1223</v>
      </c>
      <c r="F614" s="146" t="s">
        <v>36</v>
      </c>
      <c r="G614" s="28"/>
      <c r="H614" s="159">
        <v>18</v>
      </c>
      <c r="I614" s="146">
        <v>1</v>
      </c>
      <c r="J614" s="160">
        <v>2022</v>
      </c>
      <c r="K614" s="160" t="s">
        <v>52</v>
      </c>
      <c r="L614" s="160" t="s">
        <v>45</v>
      </c>
      <c r="M614" s="160" t="s">
        <v>45</v>
      </c>
      <c r="N614" s="160" t="s">
        <v>38</v>
      </c>
      <c r="O614" s="160" t="s">
        <v>39</v>
      </c>
      <c r="P614" s="161" t="s">
        <v>38</v>
      </c>
      <c r="Q614" s="160" t="s">
        <v>38</v>
      </c>
      <c r="R614" s="160" t="s">
        <v>45</v>
      </c>
      <c r="S614" s="160" t="s">
        <v>40</v>
      </c>
      <c r="T614" s="146">
        <v>24</v>
      </c>
      <c r="U614" s="146">
        <v>1</v>
      </c>
      <c r="V614" s="160">
        <v>2022</v>
      </c>
      <c r="X614" s="23"/>
      <c r="Y614" s="170" t="s">
        <v>1224</v>
      </c>
      <c r="Z614" s="147" t="s">
        <v>153</v>
      </c>
      <c r="AA614" s="156" t="s">
        <v>40</v>
      </c>
      <c r="AB614" s="23"/>
      <c r="AC614" s="23"/>
      <c r="AD614" s="23"/>
      <c r="AE614" s="23"/>
    </row>
    <row r="615" spans="1:31" ht="15.6" hidden="1" customHeight="1">
      <c r="B615" s="27" t="e">
        <f>IF(#REF!=#REF!,B614,B614+1)</f>
        <v>#REF!</v>
      </c>
      <c r="C615" s="159" t="s">
        <v>33</v>
      </c>
      <c r="D615" s="146" t="s">
        <v>48</v>
      </c>
      <c r="E615" s="146" t="s">
        <v>1225</v>
      </c>
      <c r="F615" s="146" t="s">
        <v>36</v>
      </c>
      <c r="G615" s="28"/>
      <c r="H615" s="159">
        <v>18</v>
      </c>
      <c r="I615" s="146">
        <v>1</v>
      </c>
      <c r="J615" s="160">
        <v>2022</v>
      </c>
      <c r="K615" s="160" t="s">
        <v>44</v>
      </c>
      <c r="L615" s="160" t="s">
        <v>45</v>
      </c>
      <c r="M615" s="160" t="s">
        <v>38</v>
      </c>
      <c r="N615" s="160" t="s">
        <v>38</v>
      </c>
      <c r="O615" s="160" t="s">
        <v>39</v>
      </c>
      <c r="P615" s="161" t="s">
        <v>38</v>
      </c>
      <c r="Q615" s="160" t="s">
        <v>38</v>
      </c>
      <c r="R615" s="160" t="s">
        <v>45</v>
      </c>
      <c r="S615" s="160" t="s">
        <v>40</v>
      </c>
      <c r="T615" s="146">
        <v>24</v>
      </c>
      <c r="U615" s="146">
        <v>1</v>
      </c>
      <c r="V615" s="160">
        <v>2022</v>
      </c>
      <c r="X615" s="23"/>
      <c r="Y615" s="170" t="s">
        <v>1226</v>
      </c>
      <c r="Z615" s="147" t="s">
        <v>153</v>
      </c>
      <c r="AA615" s="156" t="s">
        <v>40</v>
      </c>
      <c r="AB615" s="23"/>
      <c r="AC615" s="23"/>
      <c r="AD615" s="23"/>
      <c r="AE615" s="23"/>
    </row>
    <row r="616" spans="1:31" ht="15.6" hidden="1" customHeight="1">
      <c r="B616" s="27" t="e">
        <f>IF(#REF!=#REF!,B615,B615+1)</f>
        <v>#REF!</v>
      </c>
      <c r="C616" s="159" t="s">
        <v>33</v>
      </c>
      <c r="D616" s="146" t="s">
        <v>48</v>
      </c>
      <c r="E616" s="146" t="s">
        <v>1227</v>
      </c>
      <c r="F616" s="146" t="s">
        <v>36</v>
      </c>
      <c r="G616" s="28"/>
      <c r="H616" s="159">
        <v>18</v>
      </c>
      <c r="I616" s="146">
        <v>1</v>
      </c>
      <c r="J616" s="160">
        <v>2022</v>
      </c>
      <c r="K616" s="160" t="s">
        <v>44</v>
      </c>
      <c r="L616" s="160" t="s">
        <v>45</v>
      </c>
      <c r="M616" s="160" t="s">
        <v>45</v>
      </c>
      <c r="N616" s="160" t="s">
        <v>38</v>
      </c>
      <c r="O616" s="160" t="s">
        <v>39</v>
      </c>
      <c r="P616" s="161" t="s">
        <v>38</v>
      </c>
      <c r="Q616" s="160" t="s">
        <v>45</v>
      </c>
      <c r="R616" s="160" t="s">
        <v>45</v>
      </c>
      <c r="S616" s="160" t="s">
        <v>40</v>
      </c>
      <c r="T616" s="146">
        <v>26</v>
      </c>
      <c r="U616" s="146">
        <v>1</v>
      </c>
      <c r="V616" s="160">
        <v>2022</v>
      </c>
      <c r="X616" s="23"/>
      <c r="Y616" s="170" t="s">
        <v>1228</v>
      </c>
      <c r="Z616" s="147" t="s">
        <v>136</v>
      </c>
      <c r="AA616" s="156" t="s">
        <v>40</v>
      </c>
      <c r="AB616" s="23"/>
      <c r="AC616" s="23"/>
      <c r="AD616" s="23"/>
      <c r="AE616" s="23"/>
    </row>
    <row r="617" spans="1:31" ht="15.6" hidden="1" customHeight="1">
      <c r="B617" s="27" t="e">
        <f>IF(#REF!=#REF!,B616,B616+1)</f>
        <v>#REF!</v>
      </c>
      <c r="C617" s="159" t="s">
        <v>33</v>
      </c>
      <c r="D617" s="146" t="s">
        <v>34</v>
      </c>
      <c r="E617" s="146" t="s">
        <v>1229</v>
      </c>
      <c r="F617" s="146" t="s">
        <v>36</v>
      </c>
      <c r="G617" s="28"/>
      <c r="H617" s="159">
        <v>18</v>
      </c>
      <c r="I617" s="146">
        <v>1</v>
      </c>
      <c r="J617" s="160">
        <v>2022</v>
      </c>
      <c r="K617" s="160" t="s">
        <v>44</v>
      </c>
      <c r="L617" s="160" t="s">
        <v>45</v>
      </c>
      <c r="M617" s="160" t="s">
        <v>38</v>
      </c>
      <c r="N617" s="160" t="s">
        <v>38</v>
      </c>
      <c r="O617" s="160" t="s">
        <v>39</v>
      </c>
      <c r="P617" s="161" t="s">
        <v>38</v>
      </c>
      <c r="Q617" s="160" t="s">
        <v>45</v>
      </c>
      <c r="R617" s="160" t="s">
        <v>45</v>
      </c>
      <c r="S617" s="160" t="s">
        <v>40</v>
      </c>
      <c r="T617" s="146">
        <v>24</v>
      </c>
      <c r="U617" s="146">
        <v>1</v>
      </c>
      <c r="V617" s="160">
        <v>2022</v>
      </c>
      <c r="X617" s="23"/>
      <c r="Y617" s="170" t="s">
        <v>1230</v>
      </c>
      <c r="Z617" s="147" t="s">
        <v>192</v>
      </c>
      <c r="AA617" s="156" t="s">
        <v>40</v>
      </c>
      <c r="AB617" s="23"/>
      <c r="AC617" s="23"/>
      <c r="AD617" s="23"/>
      <c r="AE617" s="23"/>
    </row>
    <row r="618" spans="1:31" ht="15.6" hidden="1" customHeight="1">
      <c r="B618" s="27" t="e">
        <f>IF(#REF!=#REF!,B617,B617+1)</f>
        <v>#REF!</v>
      </c>
      <c r="C618" s="159" t="s">
        <v>33</v>
      </c>
      <c r="D618" s="146" t="s">
        <v>34</v>
      </c>
      <c r="E618" s="146" t="s">
        <v>1231</v>
      </c>
      <c r="F618" s="146" t="s">
        <v>36</v>
      </c>
      <c r="G618" s="28"/>
      <c r="H618" s="159">
        <v>18</v>
      </c>
      <c r="I618" s="146">
        <v>1</v>
      </c>
      <c r="J618" s="160">
        <v>2022</v>
      </c>
      <c r="K618" s="160" t="s">
        <v>44</v>
      </c>
      <c r="L618" s="160" t="s">
        <v>45</v>
      </c>
      <c r="M618" s="160" t="s">
        <v>38</v>
      </c>
      <c r="N618" s="160" t="s">
        <v>38</v>
      </c>
      <c r="O618" s="160" t="s">
        <v>39</v>
      </c>
      <c r="P618" s="161" t="s">
        <v>38</v>
      </c>
      <c r="Q618" s="160" t="s">
        <v>38</v>
      </c>
      <c r="R618" s="160" t="s">
        <v>45</v>
      </c>
      <c r="S618" s="160" t="s">
        <v>40</v>
      </c>
      <c r="T618" s="146">
        <v>25</v>
      </c>
      <c r="U618" s="146">
        <v>1</v>
      </c>
      <c r="V618" s="160">
        <v>2022</v>
      </c>
      <c r="X618" s="23"/>
      <c r="Y618" s="170" t="s">
        <v>1232</v>
      </c>
      <c r="Z618" s="147" t="s">
        <v>192</v>
      </c>
      <c r="AA618" s="156" t="s">
        <v>40</v>
      </c>
      <c r="AB618" s="23"/>
      <c r="AC618" s="23"/>
      <c r="AD618" s="23"/>
      <c r="AE618" s="23"/>
    </row>
    <row r="619" spans="1:31" ht="15.6" hidden="1" customHeight="1">
      <c r="B619" s="27" t="e">
        <f>IF(#REF!=#REF!,B618,B618+1)</f>
        <v>#REF!</v>
      </c>
      <c r="C619" s="159" t="s">
        <v>33</v>
      </c>
      <c r="D619" s="146" t="s">
        <v>34</v>
      </c>
      <c r="E619" s="146" t="s">
        <v>1233</v>
      </c>
      <c r="F619" s="146" t="s">
        <v>157</v>
      </c>
      <c r="G619" s="28"/>
      <c r="H619" s="159">
        <v>13</v>
      </c>
      <c r="I619" s="146">
        <v>1</v>
      </c>
      <c r="J619" s="160">
        <v>2022</v>
      </c>
      <c r="K619" s="160" t="s">
        <v>44</v>
      </c>
      <c r="L619" s="160" t="s">
        <v>45</v>
      </c>
      <c r="M619" s="160" t="s">
        <v>38</v>
      </c>
      <c r="N619" s="160" t="s">
        <v>38</v>
      </c>
      <c r="O619" s="160" t="s">
        <v>39</v>
      </c>
      <c r="P619" s="161" t="s">
        <v>38</v>
      </c>
      <c r="Q619" s="160" t="s">
        <v>45</v>
      </c>
      <c r="R619" s="160" t="s">
        <v>45</v>
      </c>
      <c r="S619" s="160" t="s">
        <v>40</v>
      </c>
      <c r="T619" s="146">
        <v>20</v>
      </c>
      <c r="U619" s="146">
        <v>1</v>
      </c>
      <c r="V619" s="160">
        <v>2022</v>
      </c>
      <c r="X619" s="23"/>
      <c r="Y619" s="170" t="s">
        <v>1234</v>
      </c>
      <c r="Z619" s="147" t="s">
        <v>159</v>
      </c>
      <c r="AA619" s="156" t="s">
        <v>40</v>
      </c>
      <c r="AB619" s="23"/>
      <c r="AC619" s="23"/>
      <c r="AD619" s="23"/>
      <c r="AE619" s="23"/>
    </row>
    <row r="620" spans="1:31" ht="15.6" hidden="1" customHeight="1">
      <c r="B620" s="27" t="e">
        <f>IF(#REF!=#REF!,B619,B619+1)</f>
        <v>#REF!</v>
      </c>
      <c r="C620" s="159" t="s">
        <v>33</v>
      </c>
      <c r="D620" s="146" t="s">
        <v>34</v>
      </c>
      <c r="E620" s="146" t="s">
        <v>1235</v>
      </c>
      <c r="F620" s="146" t="s">
        <v>36</v>
      </c>
      <c r="G620" s="28"/>
      <c r="H620" s="159">
        <v>19</v>
      </c>
      <c r="I620" s="146">
        <v>1</v>
      </c>
      <c r="J620" s="160">
        <v>2022</v>
      </c>
      <c r="K620" s="160" t="s">
        <v>44</v>
      </c>
      <c r="L620" s="160" t="s">
        <v>45</v>
      </c>
      <c r="M620" s="160" t="s">
        <v>45</v>
      </c>
      <c r="N620" s="160" t="s">
        <v>38</v>
      </c>
      <c r="O620" s="160" t="s">
        <v>39</v>
      </c>
      <c r="P620" s="161" t="s">
        <v>38</v>
      </c>
      <c r="Q620" s="160" t="s">
        <v>45</v>
      </c>
      <c r="R620" s="160" t="s">
        <v>45</v>
      </c>
      <c r="S620" s="160" t="s">
        <v>40</v>
      </c>
      <c r="T620" s="146">
        <v>29</v>
      </c>
      <c r="U620" s="146">
        <v>1</v>
      </c>
      <c r="V620" s="160">
        <v>2022</v>
      </c>
      <c r="X620" s="23"/>
      <c r="Y620" s="170" t="s">
        <v>1236</v>
      </c>
      <c r="Z620" s="147" t="s">
        <v>192</v>
      </c>
      <c r="AA620" s="156" t="s">
        <v>40</v>
      </c>
      <c r="AB620" s="23"/>
      <c r="AC620" s="23"/>
      <c r="AD620" s="23"/>
      <c r="AE620" s="23"/>
    </row>
    <row r="621" spans="1:31" ht="15.6" hidden="1" customHeight="1">
      <c r="B621" s="27" t="e">
        <f>IF(#REF!=#REF!,B620,B620+1)</f>
        <v>#REF!</v>
      </c>
      <c r="C621" s="159" t="s">
        <v>33</v>
      </c>
      <c r="D621" s="146" t="s">
        <v>48</v>
      </c>
      <c r="E621" s="146" t="s">
        <v>1237</v>
      </c>
      <c r="F621" s="146" t="s">
        <v>36</v>
      </c>
      <c r="G621" s="28"/>
      <c r="H621" s="159">
        <v>19</v>
      </c>
      <c r="I621" s="146">
        <v>1</v>
      </c>
      <c r="J621" s="160">
        <v>2022</v>
      </c>
      <c r="K621" s="160" t="s">
        <v>44</v>
      </c>
      <c r="L621" s="160" t="s">
        <v>38</v>
      </c>
      <c r="M621" s="160" t="s">
        <v>45</v>
      </c>
      <c r="N621" s="160" t="s">
        <v>38</v>
      </c>
      <c r="O621" s="160" t="s">
        <v>39</v>
      </c>
      <c r="P621" s="161" t="s">
        <v>38</v>
      </c>
      <c r="Q621" s="160" t="s">
        <v>38</v>
      </c>
      <c r="R621" s="160" t="s">
        <v>45</v>
      </c>
      <c r="S621" s="160" t="s">
        <v>40</v>
      </c>
      <c r="T621" s="146">
        <v>26</v>
      </c>
      <c r="U621" s="146">
        <v>1</v>
      </c>
      <c r="V621" s="160">
        <v>2022</v>
      </c>
      <c r="X621" s="23"/>
      <c r="Y621" s="170" t="s">
        <v>1238</v>
      </c>
      <c r="Z621" s="147" t="s">
        <v>153</v>
      </c>
      <c r="AA621" s="156" t="s">
        <v>40</v>
      </c>
      <c r="AB621" s="23"/>
      <c r="AC621" s="23"/>
      <c r="AD621" s="23"/>
      <c r="AE621" s="23"/>
    </row>
    <row r="622" spans="1:31" ht="15.6" hidden="1" customHeight="1">
      <c r="A622" s="40"/>
      <c r="B622" s="27" t="e">
        <f>IF(#REF!=#REF!,B621,B621+1)</f>
        <v>#REF!</v>
      </c>
      <c r="C622" s="159" t="s">
        <v>33</v>
      </c>
      <c r="D622" s="146" t="s">
        <v>48</v>
      </c>
      <c r="E622" s="146" t="s">
        <v>1239</v>
      </c>
      <c r="F622" s="146" t="s">
        <v>36</v>
      </c>
      <c r="G622" s="28"/>
      <c r="H622" s="159">
        <v>19</v>
      </c>
      <c r="I622" s="146">
        <v>1</v>
      </c>
      <c r="J622" s="160">
        <v>2022</v>
      </c>
      <c r="K622" s="160" t="s">
        <v>44</v>
      </c>
      <c r="L622" s="160" t="s">
        <v>38</v>
      </c>
      <c r="M622" s="160" t="s">
        <v>38</v>
      </c>
      <c r="N622" s="160" t="s">
        <v>38</v>
      </c>
      <c r="O622" s="160" t="s">
        <v>39</v>
      </c>
      <c r="P622" s="161" t="s">
        <v>38</v>
      </c>
      <c r="Q622" s="160" t="s">
        <v>38</v>
      </c>
      <c r="R622" s="160" t="s">
        <v>45</v>
      </c>
      <c r="S622" s="160" t="s">
        <v>40</v>
      </c>
      <c r="T622" s="146">
        <v>25</v>
      </c>
      <c r="U622" s="146">
        <v>1</v>
      </c>
      <c r="V622" s="160">
        <v>2022</v>
      </c>
      <c r="X622" s="23"/>
      <c r="Y622" s="170" t="s">
        <v>1240</v>
      </c>
      <c r="Z622" s="147" t="s">
        <v>133</v>
      </c>
      <c r="AA622" s="156" t="s">
        <v>40</v>
      </c>
      <c r="AB622" s="23"/>
      <c r="AC622" s="23"/>
      <c r="AD622" s="23"/>
      <c r="AE622" s="23"/>
    </row>
    <row r="623" spans="1:31" ht="15.6" hidden="1" customHeight="1">
      <c r="C623" s="159" t="s">
        <v>33</v>
      </c>
      <c r="D623" s="146" t="s">
        <v>48</v>
      </c>
      <c r="E623" s="146" t="s">
        <v>1241</v>
      </c>
      <c r="F623" s="146" t="s">
        <v>36</v>
      </c>
      <c r="G623" s="28"/>
      <c r="H623" s="159">
        <v>18</v>
      </c>
      <c r="I623" s="146">
        <v>1</v>
      </c>
      <c r="J623" s="160">
        <v>2022</v>
      </c>
      <c r="K623" s="160" t="s">
        <v>44</v>
      </c>
      <c r="L623" s="160" t="s">
        <v>45</v>
      </c>
      <c r="M623" s="160" t="s">
        <v>38</v>
      </c>
      <c r="N623" s="160" t="s">
        <v>38</v>
      </c>
      <c r="O623" s="160" t="s">
        <v>39</v>
      </c>
      <c r="P623" s="161" t="s">
        <v>38</v>
      </c>
      <c r="Q623" s="160" t="s">
        <v>45</v>
      </c>
      <c r="R623" s="160" t="s">
        <v>45</v>
      </c>
      <c r="S623" s="160" t="s">
        <v>40</v>
      </c>
      <c r="T623" s="146">
        <v>22</v>
      </c>
      <c r="U623" s="146">
        <v>1</v>
      </c>
      <c r="V623" s="160">
        <v>2022</v>
      </c>
      <c r="X623" s="23"/>
      <c r="Y623" s="170" t="s">
        <v>1242</v>
      </c>
      <c r="Z623" s="147" t="s">
        <v>153</v>
      </c>
      <c r="AA623" s="156" t="s">
        <v>40</v>
      </c>
      <c r="AB623" s="23"/>
      <c r="AC623" s="23"/>
      <c r="AD623" s="23"/>
      <c r="AE623" s="23"/>
    </row>
    <row r="624" spans="1:31" ht="15.6" hidden="1" customHeight="1">
      <c r="C624" s="159" t="s">
        <v>33</v>
      </c>
      <c r="D624" s="146" t="s">
        <v>48</v>
      </c>
      <c r="E624" s="146" t="s">
        <v>1243</v>
      </c>
      <c r="F624" s="146" t="s">
        <v>36</v>
      </c>
      <c r="G624" s="28"/>
      <c r="H624" s="159">
        <v>20</v>
      </c>
      <c r="I624" s="146">
        <v>1</v>
      </c>
      <c r="J624" s="160">
        <v>2022</v>
      </c>
      <c r="K624" s="160" t="s">
        <v>44</v>
      </c>
      <c r="L624" s="160" t="s">
        <v>45</v>
      </c>
      <c r="M624" s="160" t="s">
        <v>45</v>
      </c>
      <c r="N624" s="160" t="s">
        <v>38</v>
      </c>
      <c r="O624" s="160" t="s">
        <v>39</v>
      </c>
      <c r="P624" s="161" t="s">
        <v>38</v>
      </c>
      <c r="Q624" s="160" t="s">
        <v>45</v>
      </c>
      <c r="R624" s="160" t="s">
        <v>45</v>
      </c>
      <c r="S624" s="160" t="s">
        <v>40</v>
      </c>
      <c r="T624" s="146">
        <v>26</v>
      </c>
      <c r="U624" s="146">
        <v>1</v>
      </c>
      <c r="V624" s="160">
        <v>2022</v>
      </c>
      <c r="X624" s="23"/>
      <c r="Y624" s="170" t="s">
        <v>1244</v>
      </c>
      <c r="Z624" s="147" t="s">
        <v>133</v>
      </c>
      <c r="AA624" s="156" t="s">
        <v>40</v>
      </c>
      <c r="AB624" s="23"/>
      <c r="AC624" s="23"/>
      <c r="AD624" s="23"/>
      <c r="AE624" s="23"/>
    </row>
    <row r="625" spans="2:31" ht="15.6" hidden="1" customHeight="1">
      <c r="B625" s="27" t="e">
        <f>IF(#REF!=#REF!,B624,B624+1)</f>
        <v>#REF!</v>
      </c>
      <c r="C625" s="159" t="s">
        <v>33</v>
      </c>
      <c r="D625" s="146" t="s">
        <v>48</v>
      </c>
      <c r="E625" s="146" t="s">
        <v>1245</v>
      </c>
      <c r="F625" s="146" t="s">
        <v>36</v>
      </c>
      <c r="G625" s="28"/>
      <c r="H625" s="159">
        <v>20</v>
      </c>
      <c r="I625" s="146">
        <v>1</v>
      </c>
      <c r="J625" s="160">
        <v>2022</v>
      </c>
      <c r="K625" s="160" t="s">
        <v>44</v>
      </c>
      <c r="L625" s="160" t="s">
        <v>38</v>
      </c>
      <c r="M625" s="160" t="s">
        <v>38</v>
      </c>
      <c r="N625" s="160" t="s">
        <v>38</v>
      </c>
      <c r="O625" s="160" t="s">
        <v>39</v>
      </c>
      <c r="P625" s="161" t="s">
        <v>38</v>
      </c>
      <c r="Q625" s="160" t="s">
        <v>45</v>
      </c>
      <c r="R625" s="160" t="s">
        <v>38</v>
      </c>
      <c r="S625" s="160" t="s">
        <v>40</v>
      </c>
      <c r="T625" s="146">
        <v>23</v>
      </c>
      <c r="U625" s="146">
        <v>1</v>
      </c>
      <c r="V625" s="160">
        <v>2022</v>
      </c>
      <c r="X625" s="23"/>
      <c r="Y625" s="170" t="s">
        <v>1246</v>
      </c>
      <c r="Z625" s="147" t="s">
        <v>153</v>
      </c>
      <c r="AA625" s="156" t="s">
        <v>40</v>
      </c>
      <c r="AB625" s="23"/>
      <c r="AC625" s="23"/>
      <c r="AD625" s="23"/>
      <c r="AE625" s="23"/>
    </row>
    <row r="626" spans="2:31" ht="15.6" hidden="1" customHeight="1">
      <c r="B626" s="27" t="e">
        <f>IF(#REF!=#REF!,B625,B625+1)</f>
        <v>#REF!</v>
      </c>
      <c r="C626" s="159" t="s">
        <v>33</v>
      </c>
      <c r="D626" s="146" t="s">
        <v>48</v>
      </c>
      <c r="E626" s="146" t="s">
        <v>1247</v>
      </c>
      <c r="F626" s="146" t="s">
        <v>36</v>
      </c>
      <c r="G626" s="28"/>
      <c r="H626" s="159">
        <v>20</v>
      </c>
      <c r="I626" s="146">
        <v>1</v>
      </c>
      <c r="J626" s="160">
        <v>2022</v>
      </c>
      <c r="K626" s="160" t="s">
        <v>44</v>
      </c>
      <c r="L626" s="160" t="s">
        <v>45</v>
      </c>
      <c r="M626" s="160" t="s">
        <v>38</v>
      </c>
      <c r="N626" s="160" t="s">
        <v>38</v>
      </c>
      <c r="O626" s="160" t="s">
        <v>39</v>
      </c>
      <c r="P626" s="161" t="s">
        <v>38</v>
      </c>
      <c r="Q626" s="160" t="s">
        <v>45</v>
      </c>
      <c r="R626" s="160" t="s">
        <v>45</v>
      </c>
      <c r="S626" s="160" t="s">
        <v>40</v>
      </c>
      <c r="T626" s="146">
        <v>26</v>
      </c>
      <c r="U626" s="146">
        <v>1</v>
      </c>
      <c r="V626" s="160">
        <v>2022</v>
      </c>
      <c r="X626" s="23"/>
      <c r="Y626" s="170" t="s">
        <v>1248</v>
      </c>
      <c r="Z626" s="147" t="s">
        <v>136</v>
      </c>
      <c r="AA626" s="156" t="s">
        <v>40</v>
      </c>
      <c r="AB626" s="23"/>
      <c r="AC626" s="23"/>
      <c r="AD626" s="23"/>
      <c r="AE626" s="23"/>
    </row>
    <row r="627" spans="2:31" ht="15.6" hidden="1" customHeight="1">
      <c r="B627" s="27" t="e">
        <f>IF(#REF!=#REF!,B626,B626+1)</f>
        <v>#REF!</v>
      </c>
      <c r="C627" s="159" t="s">
        <v>33</v>
      </c>
      <c r="D627" s="146" t="s">
        <v>34</v>
      </c>
      <c r="E627" s="146" t="s">
        <v>1249</v>
      </c>
      <c r="F627" s="146" t="s">
        <v>36</v>
      </c>
      <c r="G627" s="28"/>
      <c r="H627" s="159">
        <v>20</v>
      </c>
      <c r="I627" s="146">
        <v>1</v>
      </c>
      <c r="J627" s="160">
        <v>2022</v>
      </c>
      <c r="K627" s="160" t="s">
        <v>44</v>
      </c>
      <c r="L627" s="160" t="s">
        <v>45</v>
      </c>
      <c r="M627" s="160" t="s">
        <v>45</v>
      </c>
      <c r="N627" s="160" t="s">
        <v>38</v>
      </c>
      <c r="O627" s="160" t="s">
        <v>39</v>
      </c>
      <c r="P627" s="161" t="s">
        <v>38</v>
      </c>
      <c r="Q627" s="160" t="s">
        <v>45</v>
      </c>
      <c r="R627" s="160" t="s">
        <v>45</v>
      </c>
      <c r="S627" s="160" t="s">
        <v>40</v>
      </c>
      <c r="T627" s="146">
        <v>30</v>
      </c>
      <c r="U627" s="146">
        <v>1</v>
      </c>
      <c r="V627" s="160">
        <v>2022</v>
      </c>
      <c r="X627" s="23"/>
      <c r="Y627" s="170" t="s">
        <v>1250</v>
      </c>
      <c r="Z627" s="147" t="s">
        <v>126</v>
      </c>
      <c r="AA627" s="156" t="s">
        <v>40</v>
      </c>
      <c r="AB627" s="23"/>
      <c r="AC627" s="23"/>
      <c r="AD627" s="23"/>
      <c r="AE627" s="23"/>
    </row>
    <row r="628" spans="2:31" ht="15.6" hidden="1" customHeight="1">
      <c r="B628" s="27" t="e">
        <f>IF(#REF!=#REF!,B627,B627+1)</f>
        <v>#REF!</v>
      </c>
      <c r="C628" s="159" t="s">
        <v>33</v>
      </c>
      <c r="D628" s="146" t="s">
        <v>48</v>
      </c>
      <c r="E628" s="146" t="s">
        <v>1251</v>
      </c>
      <c r="F628" s="146" t="s">
        <v>157</v>
      </c>
      <c r="G628" s="28"/>
      <c r="H628" s="159">
        <v>20</v>
      </c>
      <c r="I628" s="146">
        <v>1</v>
      </c>
      <c r="J628" s="160">
        <v>2022</v>
      </c>
      <c r="K628" s="160" t="s">
        <v>44</v>
      </c>
      <c r="L628" s="160" t="s">
        <v>38</v>
      </c>
      <c r="M628" s="160" t="s">
        <v>38</v>
      </c>
      <c r="N628" s="160" t="s">
        <v>38</v>
      </c>
      <c r="O628" s="160" t="s">
        <v>39</v>
      </c>
      <c r="P628" s="161" t="s">
        <v>38</v>
      </c>
      <c r="Q628" s="160" t="s">
        <v>45</v>
      </c>
      <c r="R628" s="160" t="s">
        <v>45</v>
      </c>
      <c r="S628" s="160" t="s">
        <v>40</v>
      </c>
      <c r="T628" s="146">
        <v>27</v>
      </c>
      <c r="U628" s="146">
        <v>1</v>
      </c>
      <c r="V628" s="160">
        <v>2022</v>
      </c>
      <c r="X628" s="23"/>
      <c r="Y628" s="170" t="s">
        <v>1252</v>
      </c>
      <c r="Z628" s="147" t="s">
        <v>244</v>
      </c>
      <c r="AA628" s="156" t="s">
        <v>40</v>
      </c>
      <c r="AB628" s="23"/>
      <c r="AC628" s="23"/>
      <c r="AD628" s="23"/>
      <c r="AE628" s="23"/>
    </row>
    <row r="629" spans="2:31" ht="15.6" hidden="1" customHeight="1">
      <c r="B629" s="27" t="e">
        <f>IF(#REF!=#REF!,B628,B628+1)</f>
        <v>#REF!</v>
      </c>
      <c r="C629" s="159" t="s">
        <v>33</v>
      </c>
      <c r="D629" s="146" t="s">
        <v>48</v>
      </c>
      <c r="E629" s="146" t="s">
        <v>1253</v>
      </c>
      <c r="F629" s="146" t="s">
        <v>36</v>
      </c>
      <c r="G629" s="28"/>
      <c r="H629" s="159">
        <v>21</v>
      </c>
      <c r="I629" s="146">
        <v>1</v>
      </c>
      <c r="J629" s="160">
        <v>2022</v>
      </c>
      <c r="K629" s="160" t="s">
        <v>44</v>
      </c>
      <c r="L629" s="160" t="s">
        <v>45</v>
      </c>
      <c r="M629" s="160" t="s">
        <v>38</v>
      </c>
      <c r="N629" s="160" t="s">
        <v>38</v>
      </c>
      <c r="O629" s="160" t="s">
        <v>39</v>
      </c>
      <c r="P629" s="161" t="s">
        <v>38</v>
      </c>
      <c r="Q629" s="160" t="s">
        <v>45</v>
      </c>
      <c r="R629" s="160" t="s">
        <v>45</v>
      </c>
      <c r="S629" s="160" t="s">
        <v>40</v>
      </c>
      <c r="T629" s="146">
        <v>27</v>
      </c>
      <c r="U629" s="146">
        <v>1</v>
      </c>
      <c r="V629" s="160">
        <v>2022</v>
      </c>
      <c r="X629" s="23"/>
      <c r="Y629" s="170" t="s">
        <v>1254</v>
      </c>
      <c r="Z629" s="147" t="s">
        <v>153</v>
      </c>
      <c r="AA629" s="156" t="s">
        <v>40</v>
      </c>
      <c r="AB629" s="23"/>
      <c r="AC629" s="23"/>
      <c r="AD629" s="23"/>
      <c r="AE629" s="23"/>
    </row>
    <row r="630" spans="2:31" ht="15.6" hidden="1" customHeight="1">
      <c r="B630" s="27" t="e">
        <f>IF(#REF!=#REF!,B629,B629+1)</f>
        <v>#REF!</v>
      </c>
      <c r="C630" s="159" t="s">
        <v>33</v>
      </c>
      <c r="D630" s="146" t="s">
        <v>48</v>
      </c>
      <c r="E630" s="146" t="s">
        <v>1255</v>
      </c>
      <c r="F630" s="146" t="s">
        <v>36</v>
      </c>
      <c r="G630" s="28"/>
      <c r="H630" s="159">
        <v>21</v>
      </c>
      <c r="I630" s="146">
        <v>1</v>
      </c>
      <c r="J630" s="160">
        <v>2022</v>
      </c>
      <c r="K630" s="160" t="s">
        <v>44</v>
      </c>
      <c r="L630" s="160" t="s">
        <v>45</v>
      </c>
      <c r="M630" s="160" t="s">
        <v>38</v>
      </c>
      <c r="N630" s="160" t="s">
        <v>38</v>
      </c>
      <c r="O630" s="160" t="s">
        <v>39</v>
      </c>
      <c r="P630" s="161" t="s">
        <v>38</v>
      </c>
      <c r="Q630" s="160" t="s">
        <v>45</v>
      </c>
      <c r="R630" s="160" t="s">
        <v>45</v>
      </c>
      <c r="S630" s="160" t="s">
        <v>40</v>
      </c>
      <c r="T630" s="146">
        <v>28</v>
      </c>
      <c r="U630" s="146">
        <v>1</v>
      </c>
      <c r="V630" s="160">
        <v>2022</v>
      </c>
      <c r="X630" s="23"/>
      <c r="Y630" s="170" t="s">
        <v>1256</v>
      </c>
      <c r="Z630" s="147" t="s">
        <v>136</v>
      </c>
      <c r="AA630" s="156" t="s">
        <v>40</v>
      </c>
      <c r="AB630" s="23"/>
      <c r="AC630" s="23"/>
      <c r="AD630" s="23"/>
      <c r="AE630" s="23"/>
    </row>
    <row r="631" spans="2:31" ht="15.6" hidden="1" customHeight="1">
      <c r="B631" s="27" t="e">
        <f>IF(#REF!=#REF!,B630,B630+1)</f>
        <v>#REF!</v>
      </c>
      <c r="C631" s="159" t="s">
        <v>33</v>
      </c>
      <c r="D631" s="146" t="s">
        <v>48</v>
      </c>
      <c r="E631" s="146" t="s">
        <v>1257</v>
      </c>
      <c r="F631" s="146" t="s">
        <v>157</v>
      </c>
      <c r="G631" s="28"/>
      <c r="H631" s="159">
        <v>22</v>
      </c>
      <c r="I631" s="146">
        <v>1</v>
      </c>
      <c r="J631" s="160">
        <v>2022</v>
      </c>
      <c r="K631" s="160" t="s">
        <v>44</v>
      </c>
      <c r="L631" s="160" t="s">
        <v>38</v>
      </c>
      <c r="M631" s="160" t="s">
        <v>38</v>
      </c>
      <c r="N631" s="160" t="s">
        <v>38</v>
      </c>
      <c r="O631" s="160" t="s">
        <v>39</v>
      </c>
      <c r="P631" s="161" t="s">
        <v>38</v>
      </c>
      <c r="Q631" s="160" t="s">
        <v>45</v>
      </c>
      <c r="R631" s="160" t="s">
        <v>45</v>
      </c>
      <c r="S631" s="160" t="s">
        <v>40</v>
      </c>
      <c r="T631" s="146">
        <v>28</v>
      </c>
      <c r="U631" s="146">
        <v>1</v>
      </c>
      <c r="V631" s="160">
        <v>2022</v>
      </c>
      <c r="X631" s="23"/>
      <c r="Y631" s="170" t="s">
        <v>1258</v>
      </c>
      <c r="Z631" s="147" t="s">
        <v>244</v>
      </c>
      <c r="AA631" s="156" t="s">
        <v>40</v>
      </c>
      <c r="AB631" s="23"/>
      <c r="AC631" s="23"/>
      <c r="AD631" s="23"/>
      <c r="AE631" s="23"/>
    </row>
    <row r="632" spans="2:31" ht="15.6" hidden="1" customHeight="1">
      <c r="B632" s="27" t="e">
        <f>IF(#REF!=#REF!,B631,B631+1)</f>
        <v>#REF!</v>
      </c>
      <c r="C632" s="159" t="s">
        <v>33</v>
      </c>
      <c r="D632" s="146" t="s">
        <v>48</v>
      </c>
      <c r="E632" s="146" t="s">
        <v>1259</v>
      </c>
      <c r="F632" s="146" t="s">
        <v>36</v>
      </c>
      <c r="G632" s="28"/>
      <c r="H632" s="159">
        <v>22</v>
      </c>
      <c r="I632" s="146">
        <v>1</v>
      </c>
      <c r="J632" s="160">
        <v>2022</v>
      </c>
      <c r="K632" s="160" t="s">
        <v>44</v>
      </c>
      <c r="L632" s="160" t="s">
        <v>45</v>
      </c>
      <c r="M632" s="160" t="s">
        <v>38</v>
      </c>
      <c r="N632" s="160" t="s">
        <v>38</v>
      </c>
      <c r="O632" s="160" t="s">
        <v>39</v>
      </c>
      <c r="P632" s="161" t="s">
        <v>38</v>
      </c>
      <c r="Q632" s="160" t="s">
        <v>45</v>
      </c>
      <c r="R632" s="160" t="s">
        <v>45</v>
      </c>
      <c r="S632" s="160" t="s">
        <v>40</v>
      </c>
      <c r="T632" s="146">
        <v>28</v>
      </c>
      <c r="U632" s="146">
        <v>1</v>
      </c>
      <c r="V632" s="160">
        <v>2022</v>
      </c>
      <c r="X632" s="23"/>
      <c r="Y632" s="170" t="s">
        <v>1260</v>
      </c>
      <c r="Z632" s="147" t="s">
        <v>136</v>
      </c>
      <c r="AA632" s="156" t="s">
        <v>40</v>
      </c>
      <c r="AB632" s="23"/>
      <c r="AC632" s="23"/>
      <c r="AD632" s="23"/>
      <c r="AE632" s="23"/>
    </row>
    <row r="633" spans="2:31" ht="15.6" hidden="1" customHeight="1">
      <c r="B633" s="27" t="e">
        <f>IF(#REF!=#REF!,B632,B632+1)</f>
        <v>#REF!</v>
      </c>
      <c r="C633" s="159" t="s">
        <v>33</v>
      </c>
      <c r="D633" s="146" t="s">
        <v>34</v>
      </c>
      <c r="E633" s="146" t="s">
        <v>1261</v>
      </c>
      <c r="F633" s="146" t="s">
        <v>36</v>
      </c>
      <c r="G633" s="28"/>
      <c r="H633" s="159">
        <v>24</v>
      </c>
      <c r="I633" s="146">
        <v>1</v>
      </c>
      <c r="J633" s="160">
        <v>2022</v>
      </c>
      <c r="K633" s="160" t="s">
        <v>44</v>
      </c>
      <c r="L633" s="160" t="s">
        <v>45</v>
      </c>
      <c r="M633" s="160" t="s">
        <v>38</v>
      </c>
      <c r="N633" s="160" t="s">
        <v>38</v>
      </c>
      <c r="O633" s="160" t="s">
        <v>39</v>
      </c>
      <c r="P633" s="161" t="s">
        <v>38</v>
      </c>
      <c r="Q633" s="160" t="s">
        <v>45</v>
      </c>
      <c r="R633" s="160" t="s">
        <v>38</v>
      </c>
      <c r="S633" s="160" t="s">
        <v>40</v>
      </c>
      <c r="T633" s="146">
        <v>28</v>
      </c>
      <c r="U633" s="146">
        <v>1</v>
      </c>
      <c r="V633" s="160">
        <v>2022</v>
      </c>
      <c r="X633" s="23"/>
      <c r="Y633" s="170" t="s">
        <v>1262</v>
      </c>
      <c r="Z633" s="147" t="s">
        <v>126</v>
      </c>
      <c r="AA633" s="156" t="s">
        <v>40</v>
      </c>
      <c r="AB633" s="23"/>
      <c r="AC633" s="23"/>
      <c r="AD633" s="23"/>
      <c r="AE633" s="23"/>
    </row>
    <row r="634" spans="2:31" ht="15.6" hidden="1" customHeight="1">
      <c r="B634" s="27" t="e">
        <f>IF(#REF!=#REF!,B633,B633+1)</f>
        <v>#REF!</v>
      </c>
      <c r="C634" s="159" t="s">
        <v>33</v>
      </c>
      <c r="D634" s="146" t="s">
        <v>48</v>
      </c>
      <c r="E634" s="146" t="s">
        <v>1263</v>
      </c>
      <c r="F634" s="146" t="s">
        <v>36</v>
      </c>
      <c r="G634" s="28"/>
      <c r="H634" s="159">
        <v>24</v>
      </c>
      <c r="I634" s="146">
        <v>1</v>
      </c>
      <c r="J634" s="160">
        <v>2022</v>
      </c>
      <c r="K634" s="160" t="s">
        <v>44</v>
      </c>
      <c r="L634" s="160" t="s">
        <v>45</v>
      </c>
      <c r="M634" s="160" t="s">
        <v>45</v>
      </c>
      <c r="N634" s="160" t="s">
        <v>38</v>
      </c>
      <c r="O634" s="160" t="s">
        <v>39</v>
      </c>
      <c r="P634" s="161" t="s">
        <v>38</v>
      </c>
      <c r="Q634" s="160" t="s">
        <v>45</v>
      </c>
      <c r="R634" s="160" t="s">
        <v>45</v>
      </c>
      <c r="S634" s="160" t="s">
        <v>40</v>
      </c>
      <c r="T634" s="146">
        <v>30</v>
      </c>
      <c r="U634" s="146">
        <v>1</v>
      </c>
      <c r="V634" s="160">
        <v>2022</v>
      </c>
      <c r="X634" s="23"/>
      <c r="Y634" s="170" t="s">
        <v>1264</v>
      </c>
      <c r="Z634" s="147" t="s">
        <v>148</v>
      </c>
      <c r="AA634" s="156" t="s">
        <v>40</v>
      </c>
      <c r="AB634" s="23"/>
      <c r="AC634" s="23"/>
      <c r="AD634" s="23"/>
      <c r="AE634" s="23"/>
    </row>
    <row r="635" spans="2:31" ht="15.6" hidden="1" customHeight="1">
      <c r="B635" s="27" t="e">
        <f>IF(#REF!=#REF!,B634,B634+1)</f>
        <v>#REF!</v>
      </c>
      <c r="C635" s="159" t="s">
        <v>33</v>
      </c>
      <c r="D635" s="146" t="s">
        <v>48</v>
      </c>
      <c r="E635" s="146" t="s">
        <v>1265</v>
      </c>
      <c r="F635" s="146" t="s">
        <v>36</v>
      </c>
      <c r="G635" s="28"/>
      <c r="H635" s="159">
        <v>24</v>
      </c>
      <c r="I635" s="146">
        <v>1</v>
      </c>
      <c r="J635" s="160">
        <v>2022</v>
      </c>
      <c r="K635" s="160" t="s">
        <v>44</v>
      </c>
      <c r="L635" s="160" t="s">
        <v>45</v>
      </c>
      <c r="M635" s="160" t="s">
        <v>38</v>
      </c>
      <c r="N635" s="160" t="s">
        <v>38</v>
      </c>
      <c r="O635" s="160" t="s">
        <v>39</v>
      </c>
      <c r="P635" s="161" t="s">
        <v>38</v>
      </c>
      <c r="Q635" s="160" t="s">
        <v>45</v>
      </c>
      <c r="R635" s="160" t="s">
        <v>45</v>
      </c>
      <c r="S635" s="160" t="s">
        <v>40</v>
      </c>
      <c r="T635" s="146">
        <v>31</v>
      </c>
      <c r="U635" s="146">
        <v>1</v>
      </c>
      <c r="V635" s="160">
        <v>2022</v>
      </c>
      <c r="X635" s="23"/>
      <c r="Y635" s="170" t="s">
        <v>1266</v>
      </c>
      <c r="Z635" s="147" t="s">
        <v>153</v>
      </c>
      <c r="AA635" s="156" t="s">
        <v>40</v>
      </c>
      <c r="AB635" s="23"/>
      <c r="AC635" s="23"/>
      <c r="AD635" s="23"/>
      <c r="AE635" s="23"/>
    </row>
    <row r="636" spans="2:31" ht="15.6" hidden="1" customHeight="1">
      <c r="B636" s="27" t="e">
        <f>IF(#REF!=#REF!,B635,B635+1)</f>
        <v>#REF!</v>
      </c>
      <c r="C636" s="159" t="s">
        <v>33</v>
      </c>
      <c r="D636" s="146" t="s">
        <v>34</v>
      </c>
      <c r="E636" s="146" t="s">
        <v>1267</v>
      </c>
      <c r="F636" s="146" t="s">
        <v>36</v>
      </c>
      <c r="G636" s="28"/>
      <c r="H636" s="159">
        <v>24</v>
      </c>
      <c r="I636" s="146">
        <v>1</v>
      </c>
      <c r="J636" s="160">
        <v>2022</v>
      </c>
      <c r="K636" s="160" t="s">
        <v>44</v>
      </c>
      <c r="L636" s="160" t="s">
        <v>45</v>
      </c>
      <c r="M636" s="160" t="s">
        <v>45</v>
      </c>
      <c r="N636" s="160" t="s">
        <v>38</v>
      </c>
      <c r="O636" s="160" t="s">
        <v>39</v>
      </c>
      <c r="P636" s="161" t="s">
        <v>38</v>
      </c>
      <c r="Q636" s="160" t="s">
        <v>45</v>
      </c>
      <c r="R636" s="160" t="s">
        <v>45</v>
      </c>
      <c r="S636" s="160" t="s">
        <v>40</v>
      </c>
      <c r="T636" s="146">
        <v>31</v>
      </c>
      <c r="U636" s="146">
        <v>1</v>
      </c>
      <c r="V636" s="160">
        <v>2022</v>
      </c>
      <c r="X636" s="23"/>
      <c r="Y636" s="170" t="s">
        <v>1268</v>
      </c>
      <c r="Z636" s="147" t="s">
        <v>192</v>
      </c>
      <c r="AA636" s="156" t="s">
        <v>40</v>
      </c>
      <c r="AB636" s="23"/>
      <c r="AC636" s="23"/>
      <c r="AD636" s="23"/>
      <c r="AE636" s="23"/>
    </row>
    <row r="637" spans="2:31" ht="15.6" hidden="1" customHeight="1">
      <c r="C637" s="159" t="s">
        <v>33</v>
      </c>
      <c r="D637" s="146" t="s">
        <v>48</v>
      </c>
      <c r="E637" s="146" t="s">
        <v>1269</v>
      </c>
      <c r="F637" s="146" t="s">
        <v>157</v>
      </c>
      <c r="G637" s="28"/>
      <c r="H637" s="159">
        <v>24</v>
      </c>
      <c r="I637" s="146">
        <v>1</v>
      </c>
      <c r="J637" s="160">
        <v>2022</v>
      </c>
      <c r="K637" s="160" t="s">
        <v>44</v>
      </c>
      <c r="L637" s="160" t="s">
        <v>38</v>
      </c>
      <c r="M637" s="160" t="s">
        <v>45</v>
      </c>
      <c r="N637" s="160" t="s">
        <v>38</v>
      </c>
      <c r="O637" s="160" t="s">
        <v>39</v>
      </c>
      <c r="P637" s="161" t="s">
        <v>38</v>
      </c>
      <c r="Q637" s="160" t="s">
        <v>38</v>
      </c>
      <c r="R637" s="160" t="s">
        <v>45</v>
      </c>
      <c r="S637" s="160" t="s">
        <v>40</v>
      </c>
      <c r="T637" s="146">
        <v>31</v>
      </c>
      <c r="U637" s="146">
        <v>1</v>
      </c>
      <c r="V637" s="160">
        <v>2022</v>
      </c>
      <c r="X637" s="23"/>
      <c r="Y637" s="170" t="s">
        <v>1270</v>
      </c>
      <c r="Z637" s="147" t="s">
        <v>244</v>
      </c>
      <c r="AA637" s="156"/>
      <c r="AB637" s="23"/>
      <c r="AC637" s="23"/>
      <c r="AD637" s="23"/>
      <c r="AE637" s="23"/>
    </row>
    <row r="638" spans="2:31" ht="15.6" hidden="1" customHeight="1">
      <c r="B638" s="27" t="e">
        <f>IF(#REF!=#REF!,B636,B636+1)</f>
        <v>#REF!</v>
      </c>
      <c r="C638" s="159" t="s">
        <v>33</v>
      </c>
      <c r="D638" s="146" t="s">
        <v>48</v>
      </c>
      <c r="E638" s="146" t="s">
        <v>1271</v>
      </c>
      <c r="F638" s="146" t="s">
        <v>36</v>
      </c>
      <c r="G638" s="28"/>
      <c r="H638" s="159">
        <v>25</v>
      </c>
      <c r="I638" s="146">
        <v>1</v>
      </c>
      <c r="J638" s="160">
        <v>2022</v>
      </c>
      <c r="K638" s="160" t="s">
        <v>44</v>
      </c>
      <c r="L638" s="160" t="s">
        <v>45</v>
      </c>
      <c r="M638" s="160" t="s">
        <v>38</v>
      </c>
      <c r="N638" s="160" t="s">
        <v>38</v>
      </c>
      <c r="O638" s="160" t="s">
        <v>39</v>
      </c>
      <c r="P638" s="161" t="s">
        <v>38</v>
      </c>
      <c r="Q638" s="160" t="s">
        <v>38</v>
      </c>
      <c r="R638" s="160" t="s">
        <v>38</v>
      </c>
      <c r="S638" s="160" t="s">
        <v>40</v>
      </c>
      <c r="T638" s="146">
        <v>27</v>
      </c>
      <c r="U638" s="146">
        <v>1</v>
      </c>
      <c r="V638" s="160">
        <v>2022</v>
      </c>
      <c r="X638" s="23"/>
      <c r="Y638" s="170" t="s">
        <v>1272</v>
      </c>
      <c r="Z638" s="147" t="s">
        <v>518</v>
      </c>
      <c r="AA638" s="156" t="s">
        <v>40</v>
      </c>
      <c r="AB638" s="23"/>
      <c r="AC638" s="23"/>
      <c r="AD638" s="23"/>
      <c r="AE638" s="23"/>
    </row>
    <row r="639" spans="2:31" ht="15.6" hidden="1" customHeight="1">
      <c r="B639" s="27" t="e">
        <f>IF(#REF!=#REF!,B638,B638+1)</f>
        <v>#REF!</v>
      </c>
      <c r="C639" s="159" t="s">
        <v>33</v>
      </c>
      <c r="D639" s="146" t="s">
        <v>34</v>
      </c>
      <c r="E639" s="146" t="s">
        <v>1273</v>
      </c>
      <c r="F639" s="146" t="s">
        <v>36</v>
      </c>
      <c r="G639" s="28"/>
      <c r="H639" s="159">
        <v>25</v>
      </c>
      <c r="I639" s="146">
        <v>1</v>
      </c>
      <c r="J639" s="160">
        <v>2022</v>
      </c>
      <c r="K639" s="160" t="s">
        <v>44</v>
      </c>
      <c r="L639" s="160" t="s">
        <v>45</v>
      </c>
      <c r="M639" s="160" t="s">
        <v>45</v>
      </c>
      <c r="N639" s="160" t="s">
        <v>38</v>
      </c>
      <c r="O639" s="160" t="s">
        <v>39</v>
      </c>
      <c r="P639" s="161" t="s">
        <v>38</v>
      </c>
      <c r="Q639" s="160" t="s">
        <v>45</v>
      </c>
      <c r="R639" s="160" t="s">
        <v>45</v>
      </c>
      <c r="S639" s="160" t="s">
        <v>40</v>
      </c>
      <c r="T639" s="146">
        <v>1</v>
      </c>
      <c r="U639" s="146">
        <v>2</v>
      </c>
      <c r="V639" s="160">
        <v>2022</v>
      </c>
      <c r="X639" s="23"/>
      <c r="Y639" s="170" t="s">
        <v>1274</v>
      </c>
      <c r="Z639" s="147" t="s">
        <v>126</v>
      </c>
      <c r="AA639" s="156" t="s">
        <v>40</v>
      </c>
      <c r="AB639" s="23"/>
      <c r="AC639" s="23"/>
      <c r="AD639" s="23"/>
      <c r="AE639" s="23"/>
    </row>
    <row r="640" spans="2:31" ht="15.6" hidden="1" customHeight="1">
      <c r="B640" s="27" t="e">
        <f>IF(#REF!=#REF!,B639,B639+1)</f>
        <v>#REF!</v>
      </c>
      <c r="C640" s="159" t="s">
        <v>33</v>
      </c>
      <c r="D640" s="146" t="s">
        <v>34</v>
      </c>
      <c r="E640" s="146" t="s">
        <v>1275</v>
      </c>
      <c r="F640" s="146" t="s">
        <v>36</v>
      </c>
      <c r="G640" s="28"/>
      <c r="H640" s="159">
        <v>27</v>
      </c>
      <c r="I640" s="146">
        <v>1</v>
      </c>
      <c r="J640" s="160">
        <v>2022</v>
      </c>
      <c r="K640" s="160" t="s">
        <v>44</v>
      </c>
      <c r="L640" s="160" t="s">
        <v>45</v>
      </c>
      <c r="M640" s="160" t="s">
        <v>45</v>
      </c>
      <c r="N640" s="160" t="s">
        <v>38</v>
      </c>
      <c r="O640" s="160" t="s">
        <v>39</v>
      </c>
      <c r="P640" s="161" t="s">
        <v>38</v>
      </c>
      <c r="Q640" s="160" t="s">
        <v>45</v>
      </c>
      <c r="R640" s="160" t="s">
        <v>45</v>
      </c>
      <c r="S640" s="160" t="s">
        <v>40</v>
      </c>
      <c r="T640" s="146">
        <v>1</v>
      </c>
      <c r="U640" s="146">
        <v>2</v>
      </c>
      <c r="V640" s="160">
        <v>2022</v>
      </c>
      <c r="X640" s="23"/>
      <c r="Y640" s="172" t="s">
        <v>1276</v>
      </c>
      <c r="Z640" s="145" t="s">
        <v>192</v>
      </c>
      <c r="AA640" s="156" t="s">
        <v>40</v>
      </c>
      <c r="AB640" s="23"/>
      <c r="AC640" s="23"/>
      <c r="AD640" s="23"/>
      <c r="AE640" s="23"/>
    </row>
    <row r="641" spans="2:31" ht="28.9" hidden="1">
      <c r="B641" s="27" t="e">
        <f>IF(#REF!=#REF!,B640,B640+1)</f>
        <v>#REF!</v>
      </c>
      <c r="C641" s="159" t="s">
        <v>33</v>
      </c>
      <c r="D641" s="146" t="s">
        <v>48</v>
      </c>
      <c r="E641" s="146" t="s">
        <v>1277</v>
      </c>
      <c r="F641" s="146" t="s">
        <v>36</v>
      </c>
      <c r="G641" s="28"/>
      <c r="H641" s="159">
        <v>28</v>
      </c>
      <c r="I641" s="146">
        <v>1</v>
      </c>
      <c r="J641" s="160">
        <v>2022</v>
      </c>
      <c r="K641" s="160" t="s">
        <v>44</v>
      </c>
      <c r="L641" s="160" t="s">
        <v>45</v>
      </c>
      <c r="M641" s="160" t="s">
        <v>45</v>
      </c>
      <c r="N641" s="160" t="s">
        <v>38</v>
      </c>
      <c r="O641" s="160" t="s">
        <v>39</v>
      </c>
      <c r="P641" s="161" t="s">
        <v>38</v>
      </c>
      <c r="Q641" s="160" t="s">
        <v>45</v>
      </c>
      <c r="R641" s="160" t="s">
        <v>45</v>
      </c>
      <c r="S641" s="160" t="s">
        <v>40</v>
      </c>
      <c r="T641" s="146">
        <v>7</v>
      </c>
      <c r="U641" s="146">
        <v>2</v>
      </c>
      <c r="V641" s="160">
        <v>2022</v>
      </c>
      <c r="X641" s="23"/>
      <c r="Y641" s="170" t="s">
        <v>1278</v>
      </c>
      <c r="Z641" s="147" t="s">
        <v>136</v>
      </c>
      <c r="AA641" s="156" t="s">
        <v>40</v>
      </c>
      <c r="AB641" s="23"/>
      <c r="AC641" s="23"/>
      <c r="AD641" s="23"/>
      <c r="AE641" s="23"/>
    </row>
    <row r="642" spans="2:31" ht="34.5" customHeight="1">
      <c r="B642" s="27" t="e">
        <f>IF(#REF!=#REF!,B641,B641+1)</f>
        <v>#REF!</v>
      </c>
      <c r="C642" s="159" t="s">
        <v>1279</v>
      </c>
      <c r="D642" s="146" t="s">
        <v>34</v>
      </c>
      <c r="E642" s="146" t="s">
        <v>1280</v>
      </c>
      <c r="F642" s="146" t="s">
        <v>36</v>
      </c>
      <c r="G642" s="28"/>
      <c r="H642" s="159">
        <v>31</v>
      </c>
      <c r="I642" s="146">
        <v>1</v>
      </c>
      <c r="J642" s="160">
        <v>2022</v>
      </c>
      <c r="K642" s="160" t="s">
        <v>44</v>
      </c>
      <c r="L642" s="160" t="s">
        <v>45</v>
      </c>
      <c r="M642" s="160" t="s">
        <v>45</v>
      </c>
      <c r="N642" s="160" t="s">
        <v>38</v>
      </c>
      <c r="O642" s="160" t="s">
        <v>39</v>
      </c>
      <c r="P642" s="161" t="s">
        <v>38</v>
      </c>
      <c r="Q642" s="160" t="s">
        <v>45</v>
      </c>
      <c r="R642" s="160" t="s">
        <v>45</v>
      </c>
      <c r="S642" s="160" t="s">
        <v>40</v>
      </c>
      <c r="T642" s="146"/>
      <c r="U642" s="146"/>
      <c r="V642" s="160"/>
      <c r="X642" s="23"/>
      <c r="Y642" s="170" t="s">
        <v>1281</v>
      </c>
      <c r="Z642" s="147" t="s">
        <v>192</v>
      </c>
      <c r="AA642" s="156" t="s">
        <v>40</v>
      </c>
      <c r="AB642" s="23"/>
      <c r="AC642" s="23"/>
      <c r="AD642" s="23"/>
      <c r="AE642" s="23"/>
    </row>
    <row r="643" spans="2:31" ht="72">
      <c r="B643" s="27" t="e">
        <f>IF(#REF!=#REF!,B642,B642+1)</f>
        <v>#REF!</v>
      </c>
      <c r="C643" s="159" t="s">
        <v>1279</v>
      </c>
      <c r="D643" s="146" t="s">
        <v>48</v>
      </c>
      <c r="E643" s="146" t="s">
        <v>1282</v>
      </c>
      <c r="F643" s="146" t="s">
        <v>36</v>
      </c>
      <c r="G643" s="28"/>
      <c r="H643" s="159">
        <v>1</v>
      </c>
      <c r="I643" s="146">
        <v>2</v>
      </c>
      <c r="J643" s="160">
        <v>2022</v>
      </c>
      <c r="K643" s="160" t="s">
        <v>44</v>
      </c>
      <c r="L643" s="160" t="s">
        <v>45</v>
      </c>
      <c r="M643" s="160" t="s">
        <v>45</v>
      </c>
      <c r="N643" s="160" t="s">
        <v>38</v>
      </c>
      <c r="O643" s="160" t="s">
        <v>39</v>
      </c>
      <c r="P643" s="161" t="s">
        <v>38</v>
      </c>
      <c r="Q643" s="160" t="s">
        <v>45</v>
      </c>
      <c r="R643" s="160" t="s">
        <v>45</v>
      </c>
      <c r="S643" s="160" t="s">
        <v>40</v>
      </c>
      <c r="T643" s="146"/>
      <c r="U643" s="146"/>
      <c r="V643" s="160"/>
      <c r="X643" s="23"/>
      <c r="Y643" s="170" t="s">
        <v>1283</v>
      </c>
      <c r="Z643" s="147" t="s">
        <v>153</v>
      </c>
      <c r="AA643" s="156" t="s">
        <v>40</v>
      </c>
      <c r="AB643" s="23"/>
      <c r="AC643" s="23"/>
      <c r="AD643" s="23"/>
      <c r="AE643" s="23"/>
    </row>
    <row r="644" spans="2:31" ht="115.15" hidden="1">
      <c r="B644" s="27" t="e">
        <f>IF(#REF!=#REF!,B643,B643+1)</f>
        <v>#REF!</v>
      </c>
      <c r="C644" s="159" t="s">
        <v>33</v>
      </c>
      <c r="D644" s="146" t="s">
        <v>48</v>
      </c>
      <c r="E644" s="146" t="s">
        <v>1284</v>
      </c>
      <c r="F644" s="146" t="s">
        <v>157</v>
      </c>
      <c r="G644" s="28"/>
      <c r="H644" s="159">
        <v>1</v>
      </c>
      <c r="I644" s="146">
        <v>2</v>
      </c>
      <c r="J644" s="160">
        <v>2022</v>
      </c>
      <c r="K644" s="160" t="s">
        <v>44</v>
      </c>
      <c r="L644" s="160" t="s">
        <v>45</v>
      </c>
      <c r="M644" s="160" t="s">
        <v>38</v>
      </c>
      <c r="N644" s="160" t="s">
        <v>38</v>
      </c>
      <c r="O644" s="160" t="s">
        <v>39</v>
      </c>
      <c r="P644" s="161" t="s">
        <v>38</v>
      </c>
      <c r="Q644" s="160" t="s">
        <v>45</v>
      </c>
      <c r="R644" s="160" t="s">
        <v>45</v>
      </c>
      <c r="S644" s="160"/>
      <c r="T644" s="146">
        <v>7</v>
      </c>
      <c r="U644" s="146">
        <v>2</v>
      </c>
      <c r="V644" s="160">
        <v>2022</v>
      </c>
      <c r="X644" s="23"/>
      <c r="Y644" s="170" t="s">
        <v>1285</v>
      </c>
      <c r="Z644" s="147" t="s">
        <v>244</v>
      </c>
      <c r="AA644" s="156" t="s">
        <v>40</v>
      </c>
      <c r="AB644" s="23"/>
      <c r="AC644" s="23"/>
      <c r="AD644" s="23"/>
      <c r="AE644" s="23"/>
    </row>
    <row r="645" spans="2:31" ht="57.6" hidden="1">
      <c r="B645" s="27" t="e">
        <f>IF(#REF!=#REF!,B644,B644+1)</f>
        <v>#REF!</v>
      </c>
      <c r="C645" s="159" t="s">
        <v>33</v>
      </c>
      <c r="D645" s="146" t="s">
        <v>48</v>
      </c>
      <c r="E645" s="146" t="s">
        <v>1286</v>
      </c>
      <c r="F645" s="146" t="s">
        <v>36</v>
      </c>
      <c r="G645" s="28"/>
      <c r="H645" s="159">
        <v>1</v>
      </c>
      <c r="I645" s="146">
        <v>2</v>
      </c>
      <c r="J645" s="160">
        <v>2022</v>
      </c>
      <c r="K645" s="160" t="s">
        <v>44</v>
      </c>
      <c r="L645" s="160" t="s">
        <v>38</v>
      </c>
      <c r="M645" s="160" t="s">
        <v>45</v>
      </c>
      <c r="N645" s="160" t="s">
        <v>38</v>
      </c>
      <c r="O645" s="160" t="s">
        <v>39</v>
      </c>
      <c r="P645" s="161" t="s">
        <v>38</v>
      </c>
      <c r="Q645" s="160" t="s">
        <v>45</v>
      </c>
      <c r="R645" s="160" t="s">
        <v>45</v>
      </c>
      <c r="S645" s="160"/>
      <c r="T645" s="146">
        <v>8</v>
      </c>
      <c r="U645" s="146">
        <v>2</v>
      </c>
      <c r="V645" s="160">
        <v>2022</v>
      </c>
      <c r="X645" s="23"/>
      <c r="Y645" s="170" t="s">
        <v>1287</v>
      </c>
      <c r="Z645" s="147" t="s">
        <v>427</v>
      </c>
      <c r="AA645" s="156" t="s">
        <v>40</v>
      </c>
      <c r="AB645" s="23"/>
      <c r="AC645" s="23"/>
      <c r="AD645" s="23"/>
      <c r="AE645" s="23"/>
    </row>
    <row r="646" spans="2:31" ht="72" hidden="1">
      <c r="B646" s="27" t="e">
        <f>IF(#REF!=#REF!,B645,B645+1)</f>
        <v>#REF!</v>
      </c>
      <c r="C646" s="159" t="s">
        <v>33</v>
      </c>
      <c r="D646" s="146" t="s">
        <v>48</v>
      </c>
      <c r="E646" s="146" t="s">
        <v>1288</v>
      </c>
      <c r="F646" s="146" t="s">
        <v>36</v>
      </c>
      <c r="G646" s="28"/>
      <c r="H646" s="159">
        <v>2</v>
      </c>
      <c r="I646" s="146">
        <v>2</v>
      </c>
      <c r="J646" s="160">
        <v>2022</v>
      </c>
      <c r="K646" s="160" t="s">
        <v>44</v>
      </c>
      <c r="L646" s="160" t="s">
        <v>38</v>
      </c>
      <c r="M646" s="160" t="s">
        <v>45</v>
      </c>
      <c r="N646" s="160" t="s">
        <v>38</v>
      </c>
      <c r="O646" s="160" t="s">
        <v>39</v>
      </c>
      <c r="P646" s="161" t="s">
        <v>38</v>
      </c>
      <c r="Q646" s="160" t="s">
        <v>45</v>
      </c>
      <c r="R646" s="160" t="s">
        <v>45</v>
      </c>
      <c r="S646" s="160"/>
      <c r="T646" s="146">
        <v>9</v>
      </c>
      <c r="U646" s="146">
        <v>2</v>
      </c>
      <c r="V646" s="160">
        <v>2022</v>
      </c>
      <c r="X646" s="23"/>
      <c r="Y646" s="170" t="s">
        <v>1289</v>
      </c>
      <c r="Z646" s="147" t="s">
        <v>153</v>
      </c>
      <c r="AA646" s="156" t="s">
        <v>40</v>
      </c>
      <c r="AB646" s="23"/>
      <c r="AC646" s="23"/>
      <c r="AD646" s="23"/>
      <c r="AE646" s="23"/>
    </row>
    <row r="647" spans="2:31" ht="43.15" hidden="1">
      <c r="B647" s="27" t="e">
        <f>IF(#REF!=#REF!,B646,B646+1)</f>
        <v>#REF!</v>
      </c>
      <c r="C647" s="159" t="s">
        <v>33</v>
      </c>
      <c r="D647" s="146" t="s">
        <v>48</v>
      </c>
      <c r="E647" s="177" t="s">
        <v>1290</v>
      </c>
      <c r="F647" s="146" t="s">
        <v>157</v>
      </c>
      <c r="G647" s="28"/>
      <c r="H647" s="159">
        <v>2</v>
      </c>
      <c r="I647" s="146">
        <v>2</v>
      </c>
      <c r="J647" s="160">
        <v>2022</v>
      </c>
      <c r="K647" s="160" t="s">
        <v>44</v>
      </c>
      <c r="L647" s="160" t="s">
        <v>38</v>
      </c>
      <c r="M647" s="160" t="s">
        <v>38</v>
      </c>
      <c r="N647" s="160" t="s">
        <v>38</v>
      </c>
      <c r="O647" s="160" t="s">
        <v>39</v>
      </c>
      <c r="P647" s="161" t="s">
        <v>38</v>
      </c>
      <c r="Q647" s="160" t="s">
        <v>45</v>
      </c>
      <c r="R647" s="160" t="s">
        <v>45</v>
      </c>
      <c r="S647" s="160"/>
      <c r="T647" s="146">
        <v>8</v>
      </c>
      <c r="U647" s="146">
        <v>2</v>
      </c>
      <c r="V647" s="160">
        <v>2022</v>
      </c>
      <c r="X647" s="23"/>
      <c r="Y647" s="170" t="s">
        <v>1291</v>
      </c>
      <c r="Z647" s="147" t="s">
        <v>244</v>
      </c>
      <c r="AA647" s="156" t="s">
        <v>40</v>
      </c>
      <c r="AB647" s="23"/>
      <c r="AC647" s="23"/>
      <c r="AD647" s="23"/>
      <c r="AE647" s="23"/>
    </row>
    <row r="648" spans="2:31" ht="15.6" customHeight="1">
      <c r="C648" s="159" t="s">
        <v>1279</v>
      </c>
      <c r="D648" s="146" t="s">
        <v>48</v>
      </c>
      <c r="E648" s="146" t="s">
        <v>1292</v>
      </c>
      <c r="F648" s="146" t="s">
        <v>36</v>
      </c>
      <c r="G648" s="28"/>
      <c r="H648" s="159">
        <v>2</v>
      </c>
      <c r="I648" s="146">
        <v>2</v>
      </c>
      <c r="J648" s="160">
        <v>2022</v>
      </c>
      <c r="K648" s="160" t="s">
        <v>44</v>
      </c>
      <c r="L648" s="160" t="s">
        <v>38</v>
      </c>
      <c r="M648" s="160" t="s">
        <v>45</v>
      </c>
      <c r="N648" s="160" t="s">
        <v>38</v>
      </c>
      <c r="O648" s="160" t="s">
        <v>39</v>
      </c>
      <c r="P648" s="161" t="s">
        <v>38</v>
      </c>
      <c r="Q648" s="160" t="s">
        <v>45</v>
      </c>
      <c r="R648" s="160" t="s">
        <v>45</v>
      </c>
      <c r="S648" s="160"/>
      <c r="T648" s="146"/>
      <c r="U648" s="146"/>
      <c r="V648" s="160"/>
      <c r="X648" s="23"/>
      <c r="Y648" s="170" t="s">
        <v>1293</v>
      </c>
      <c r="Z648" s="147" t="s">
        <v>153</v>
      </c>
      <c r="AA648" s="156"/>
      <c r="AB648" s="23"/>
      <c r="AC648" s="23"/>
      <c r="AD648" s="23"/>
      <c r="AE648" s="23"/>
    </row>
    <row r="649" spans="2:31" ht="15.6" customHeight="1">
      <c r="C649" s="159" t="s">
        <v>1279</v>
      </c>
      <c r="D649" s="146" t="s">
        <v>34</v>
      </c>
      <c r="E649" s="146" t="s">
        <v>1294</v>
      </c>
      <c r="F649" s="146" t="s">
        <v>36</v>
      </c>
      <c r="G649" s="28"/>
      <c r="H649" s="159">
        <v>6</v>
      </c>
      <c r="I649" s="146">
        <v>2</v>
      </c>
      <c r="J649" s="160">
        <v>2022</v>
      </c>
      <c r="K649" s="160" t="s">
        <v>44</v>
      </c>
      <c r="L649" s="160" t="s">
        <v>38</v>
      </c>
      <c r="M649" s="160" t="s">
        <v>38</v>
      </c>
      <c r="N649" s="160" t="s">
        <v>38</v>
      </c>
      <c r="O649" s="160" t="s">
        <v>39</v>
      </c>
      <c r="P649" s="161" t="s">
        <v>38</v>
      </c>
      <c r="Q649" s="160" t="s">
        <v>45</v>
      </c>
      <c r="R649" s="160" t="s">
        <v>45</v>
      </c>
      <c r="S649" s="160"/>
      <c r="T649" s="146"/>
      <c r="U649" s="146"/>
      <c r="V649" s="160"/>
      <c r="X649" s="23"/>
      <c r="Y649" s="170" t="s">
        <v>1295</v>
      </c>
      <c r="Z649" s="147" t="s">
        <v>153</v>
      </c>
      <c r="AA649" s="156"/>
      <c r="AB649" s="23"/>
      <c r="AC649" s="23"/>
      <c r="AD649" s="23"/>
      <c r="AE649" s="23"/>
    </row>
    <row r="650" spans="2:31" ht="15.6" customHeight="1">
      <c r="C650" s="159" t="s">
        <v>1279</v>
      </c>
      <c r="D650" s="146" t="s">
        <v>48</v>
      </c>
      <c r="E650" s="146" t="s">
        <v>1296</v>
      </c>
      <c r="F650" s="146" t="s">
        <v>36</v>
      </c>
      <c r="G650" s="28"/>
      <c r="H650" s="159">
        <v>6</v>
      </c>
      <c r="I650" s="146">
        <v>2</v>
      </c>
      <c r="J650" s="160">
        <v>2022</v>
      </c>
      <c r="K650" s="160" t="s">
        <v>44</v>
      </c>
      <c r="L650" s="160" t="s">
        <v>45</v>
      </c>
      <c r="M650" s="160" t="s">
        <v>38</v>
      </c>
      <c r="N650" s="160" t="s">
        <v>38</v>
      </c>
      <c r="O650" s="160" t="s">
        <v>39</v>
      </c>
      <c r="P650" s="161" t="s">
        <v>38</v>
      </c>
      <c r="Q650" s="160" t="s">
        <v>38</v>
      </c>
      <c r="R650" s="160" t="s">
        <v>1297</v>
      </c>
      <c r="S650" s="160"/>
      <c r="T650" s="146"/>
      <c r="U650" s="146"/>
      <c r="V650" s="160"/>
      <c r="X650" s="23"/>
      <c r="Y650" s="170" t="s">
        <v>1298</v>
      </c>
      <c r="Z650" s="147" t="s">
        <v>153</v>
      </c>
      <c r="AA650" s="156"/>
      <c r="AB650" s="23"/>
      <c r="AC650" s="23"/>
      <c r="AD650" s="23"/>
      <c r="AE650" s="23"/>
    </row>
    <row r="651" spans="2:31" ht="15.6" hidden="1" customHeight="1">
      <c r="C651" s="159"/>
      <c r="D651" s="146"/>
      <c r="E651" s="146"/>
      <c r="F651" s="146"/>
      <c r="G651" s="28"/>
      <c r="H651" s="159"/>
      <c r="I651" s="146"/>
      <c r="J651" s="160"/>
      <c r="K651" s="160"/>
      <c r="L651" s="160"/>
      <c r="M651" s="160"/>
      <c r="N651" s="160"/>
      <c r="O651" s="160"/>
      <c r="P651" s="161"/>
      <c r="Q651" s="160"/>
      <c r="R651" s="160"/>
      <c r="S651" s="160"/>
      <c r="T651" s="146"/>
      <c r="U651" s="146"/>
      <c r="V651" s="160"/>
      <c r="X651" s="23"/>
      <c r="Y651" s="170"/>
      <c r="Z651" s="147"/>
      <c r="AA651" s="156"/>
      <c r="AB651" s="23"/>
      <c r="AC651" s="23"/>
      <c r="AD651" s="23"/>
      <c r="AE651" s="23"/>
    </row>
    <row r="652" spans="2:31" ht="15.6" hidden="1" customHeight="1">
      <c r="C652" s="159"/>
      <c r="D652" s="146"/>
      <c r="E652" s="146"/>
      <c r="F652" s="146"/>
      <c r="G652" s="28"/>
      <c r="H652" s="159"/>
      <c r="I652" s="146"/>
      <c r="J652" s="160"/>
      <c r="K652" s="160"/>
      <c r="L652" s="160"/>
      <c r="M652" s="160"/>
      <c r="N652" s="160"/>
      <c r="O652" s="160"/>
      <c r="P652" s="161"/>
      <c r="Q652" s="160"/>
      <c r="R652" s="160"/>
      <c r="S652" s="160"/>
      <c r="T652" s="146"/>
      <c r="U652" s="146"/>
      <c r="V652" s="160"/>
      <c r="X652" s="23"/>
      <c r="Y652" s="170"/>
      <c r="Z652" s="147"/>
      <c r="AA652" s="156"/>
      <c r="AB652" s="23"/>
      <c r="AC652" s="23"/>
      <c r="AD652" s="23"/>
      <c r="AE652" s="23"/>
    </row>
    <row r="653" spans="2:31" ht="15.6" hidden="1" customHeight="1">
      <c r="C653" s="159"/>
      <c r="D653" s="146"/>
      <c r="E653" s="146"/>
      <c r="F653" s="146"/>
      <c r="G653" s="28"/>
      <c r="H653" s="159"/>
      <c r="I653" s="146"/>
      <c r="J653" s="160"/>
      <c r="K653" s="160"/>
      <c r="L653" s="160"/>
      <c r="M653" s="160"/>
      <c r="N653" s="160"/>
      <c r="O653" s="160"/>
      <c r="P653" s="161"/>
      <c r="Q653" s="160"/>
      <c r="R653" s="160"/>
      <c r="S653" s="160"/>
      <c r="T653" s="146"/>
      <c r="U653" s="146"/>
      <c r="V653" s="160"/>
      <c r="X653" s="23"/>
      <c r="Y653" s="170"/>
      <c r="Z653" s="147"/>
      <c r="AA653" s="156"/>
      <c r="AB653" s="23"/>
      <c r="AC653" s="23"/>
      <c r="AD653" s="23"/>
      <c r="AE653" s="23"/>
    </row>
    <row r="654" spans="2:31" ht="15.6" hidden="1" customHeight="1">
      <c r="C654" s="159"/>
      <c r="D654" s="146"/>
      <c r="E654" s="146"/>
      <c r="F654" s="146"/>
      <c r="G654" s="28"/>
      <c r="H654" s="159"/>
      <c r="I654" s="146"/>
      <c r="J654" s="160"/>
      <c r="K654" s="160"/>
      <c r="L654" s="160"/>
      <c r="M654" s="160"/>
      <c r="N654" s="160"/>
      <c r="O654" s="160"/>
      <c r="P654" s="161"/>
      <c r="Q654" s="160"/>
      <c r="R654" s="160"/>
      <c r="S654" s="160"/>
      <c r="T654" s="146"/>
      <c r="U654" s="146"/>
      <c r="V654" s="160"/>
      <c r="X654" s="23"/>
      <c r="Y654" s="170"/>
      <c r="Z654" s="147"/>
      <c r="AA654" s="156"/>
      <c r="AB654" s="23"/>
      <c r="AC654" s="23"/>
      <c r="AD654" s="23"/>
      <c r="AE654" s="23"/>
    </row>
    <row r="655" spans="2:31" ht="15.6" hidden="1" customHeight="1">
      <c r="C655" s="159"/>
      <c r="D655" s="146"/>
      <c r="E655" s="146"/>
      <c r="F655" s="146"/>
      <c r="G655" s="28"/>
      <c r="H655" s="159"/>
      <c r="I655" s="146"/>
      <c r="J655" s="160"/>
      <c r="K655" s="160"/>
      <c r="L655" s="160"/>
      <c r="M655" s="160"/>
      <c r="N655" s="160"/>
      <c r="O655" s="160"/>
      <c r="P655" s="161"/>
      <c r="Q655" s="160"/>
      <c r="R655" s="160"/>
      <c r="S655" s="160"/>
      <c r="T655" s="146"/>
      <c r="U655" s="146"/>
      <c r="V655" s="160"/>
      <c r="X655" s="23"/>
      <c r="Y655" s="170"/>
      <c r="Z655" s="147"/>
      <c r="AA655" s="156"/>
      <c r="AB655" s="23"/>
      <c r="AC655" s="23"/>
      <c r="AD655" s="23"/>
      <c r="AE655" s="23"/>
    </row>
    <row r="656" spans="2:31" ht="15.6" hidden="1" customHeight="1">
      <c r="C656" s="159"/>
      <c r="D656" s="146"/>
      <c r="E656" s="146"/>
      <c r="F656" s="146"/>
      <c r="G656" s="28"/>
      <c r="H656" s="159"/>
      <c r="I656" s="146"/>
      <c r="J656" s="160"/>
      <c r="K656" s="160"/>
      <c r="L656" s="160"/>
      <c r="M656" s="160"/>
      <c r="N656" s="160"/>
      <c r="O656" s="160"/>
      <c r="P656" s="161"/>
      <c r="Q656" s="160"/>
      <c r="R656" s="160"/>
      <c r="S656" s="160"/>
      <c r="T656" s="146"/>
      <c r="U656" s="146"/>
      <c r="V656" s="160"/>
      <c r="X656" s="23"/>
      <c r="Y656" s="170"/>
      <c r="Z656" s="147"/>
      <c r="AA656" s="156"/>
      <c r="AB656" s="23"/>
      <c r="AC656" s="23"/>
      <c r="AD656" s="23"/>
      <c r="AE656" s="23"/>
    </row>
    <row r="657" spans="3:31" ht="15.6" hidden="1" customHeight="1">
      <c r="C657" s="159"/>
      <c r="D657" s="146"/>
      <c r="E657" s="146"/>
      <c r="F657" s="146"/>
      <c r="G657" s="28"/>
      <c r="H657" s="159"/>
      <c r="I657" s="146"/>
      <c r="J657" s="160"/>
      <c r="K657" s="160"/>
      <c r="L657" s="160"/>
      <c r="M657" s="160"/>
      <c r="N657" s="160"/>
      <c r="O657" s="160"/>
      <c r="P657" s="161"/>
      <c r="Q657" s="160"/>
      <c r="R657" s="160"/>
      <c r="S657" s="160"/>
      <c r="T657" s="146"/>
      <c r="U657" s="146"/>
      <c r="V657" s="160"/>
      <c r="X657" s="23"/>
      <c r="Y657" s="170"/>
      <c r="Z657" s="147"/>
      <c r="AA657" s="156"/>
      <c r="AB657" s="23"/>
      <c r="AC657" s="23"/>
      <c r="AD657" s="23"/>
      <c r="AE657" s="23"/>
    </row>
    <row r="658" spans="3:31" ht="15.6" hidden="1" customHeight="1">
      <c r="C658" s="159"/>
      <c r="D658" s="146"/>
      <c r="E658" s="146"/>
      <c r="F658" s="146"/>
      <c r="G658" s="28"/>
      <c r="H658" s="159"/>
      <c r="I658" s="146"/>
      <c r="J658" s="160"/>
      <c r="K658" s="160"/>
      <c r="L658" s="160"/>
      <c r="M658" s="160"/>
      <c r="N658" s="160"/>
      <c r="O658" s="160"/>
      <c r="P658" s="161"/>
      <c r="Q658" s="160"/>
      <c r="R658" s="160"/>
      <c r="S658" s="160"/>
      <c r="T658" s="146"/>
      <c r="U658" s="146"/>
      <c r="V658" s="160"/>
      <c r="X658" s="23"/>
      <c r="Y658" s="170"/>
      <c r="Z658" s="147"/>
      <c r="AA658" s="156"/>
      <c r="AB658" s="23"/>
      <c r="AC658" s="23"/>
      <c r="AD658" s="23"/>
      <c r="AE658" s="23"/>
    </row>
    <row r="659" spans="3:31" ht="15.6" hidden="1" customHeight="1">
      <c r="C659" s="159"/>
      <c r="D659" s="146"/>
      <c r="E659" s="146"/>
      <c r="F659" s="146"/>
      <c r="G659" s="28"/>
      <c r="H659" s="159"/>
      <c r="I659" s="146"/>
      <c r="J659" s="160"/>
      <c r="K659" s="160"/>
      <c r="L659" s="160"/>
      <c r="M659" s="160"/>
      <c r="N659" s="160"/>
      <c r="O659" s="160"/>
      <c r="P659" s="161"/>
      <c r="Q659" s="160"/>
      <c r="R659" s="160"/>
      <c r="S659" s="160"/>
      <c r="T659" s="146"/>
      <c r="U659" s="146"/>
      <c r="V659" s="160"/>
      <c r="X659" s="23"/>
      <c r="Y659" s="170"/>
      <c r="Z659" s="147"/>
      <c r="AA659" s="156"/>
      <c r="AB659" s="23"/>
      <c r="AC659" s="23"/>
      <c r="AD659" s="23"/>
      <c r="AE659" s="23"/>
    </row>
    <row r="660" spans="3:31" ht="15.6" hidden="1" customHeight="1">
      <c r="C660" s="159"/>
      <c r="D660" s="146"/>
      <c r="E660" s="146"/>
      <c r="F660" s="146"/>
      <c r="G660" s="28"/>
      <c r="H660" s="159"/>
      <c r="I660" s="146"/>
      <c r="J660" s="160"/>
      <c r="K660" s="160"/>
      <c r="L660" s="160"/>
      <c r="M660" s="160"/>
      <c r="N660" s="160"/>
      <c r="O660" s="160"/>
      <c r="P660" s="161"/>
      <c r="Q660" s="160"/>
      <c r="R660" s="160"/>
      <c r="S660" s="160"/>
      <c r="T660" s="146"/>
      <c r="U660" s="146"/>
      <c r="V660" s="160"/>
      <c r="X660" s="23"/>
      <c r="Y660" s="170"/>
      <c r="Z660" s="147"/>
      <c r="AA660" s="156"/>
      <c r="AB660" s="23"/>
      <c r="AC660" s="23"/>
      <c r="AD660" s="23"/>
      <c r="AE660" s="23"/>
    </row>
    <row r="661" spans="3:31" ht="15.6" hidden="1" customHeight="1">
      <c r="C661" s="159"/>
      <c r="D661" s="146"/>
      <c r="E661" s="146"/>
      <c r="F661" s="146"/>
      <c r="G661" s="28"/>
      <c r="H661" s="159"/>
      <c r="I661" s="146"/>
      <c r="J661" s="160"/>
      <c r="K661" s="160"/>
      <c r="L661" s="160"/>
      <c r="M661" s="160"/>
      <c r="N661" s="160"/>
      <c r="O661" s="160"/>
      <c r="P661" s="161"/>
      <c r="Q661" s="160"/>
      <c r="R661" s="160"/>
      <c r="S661" s="160"/>
      <c r="T661" s="146"/>
      <c r="U661" s="146"/>
      <c r="V661" s="160"/>
      <c r="X661" s="23"/>
      <c r="Y661" s="170"/>
      <c r="Z661" s="147"/>
      <c r="AA661" s="156"/>
      <c r="AB661" s="23"/>
      <c r="AC661" s="23"/>
      <c r="AD661" s="23"/>
      <c r="AE661" s="23"/>
    </row>
    <row r="662" spans="3:31" ht="15.6" hidden="1" customHeight="1">
      <c r="C662" s="159"/>
      <c r="D662" s="146"/>
      <c r="E662" s="146"/>
      <c r="F662" s="146"/>
      <c r="G662" s="28"/>
      <c r="H662" s="159"/>
      <c r="I662" s="146"/>
      <c r="J662" s="160"/>
      <c r="K662" s="160"/>
      <c r="L662" s="160"/>
      <c r="M662" s="160"/>
      <c r="N662" s="160"/>
      <c r="O662" s="160"/>
      <c r="P662" s="161"/>
      <c r="Q662" s="160"/>
      <c r="R662" s="160"/>
      <c r="S662" s="160"/>
      <c r="T662" s="146"/>
      <c r="U662" s="146"/>
      <c r="V662" s="160"/>
      <c r="X662" s="23"/>
      <c r="Y662" s="170"/>
      <c r="Z662" s="147"/>
      <c r="AA662" s="156"/>
      <c r="AB662" s="23"/>
      <c r="AC662" s="23"/>
      <c r="AD662" s="23"/>
      <c r="AE662" s="23"/>
    </row>
    <row r="663" spans="3:31" ht="15.6" hidden="1" customHeight="1">
      <c r="C663" s="159"/>
      <c r="D663" s="146"/>
      <c r="E663" s="146"/>
      <c r="F663" s="146"/>
      <c r="G663" s="28"/>
      <c r="H663" s="159"/>
      <c r="I663" s="146"/>
      <c r="J663" s="160"/>
      <c r="K663" s="160"/>
      <c r="L663" s="160"/>
      <c r="M663" s="160"/>
      <c r="N663" s="160"/>
      <c r="O663" s="160"/>
      <c r="P663" s="161"/>
      <c r="Q663" s="160"/>
      <c r="R663" s="160"/>
      <c r="S663" s="160"/>
      <c r="T663" s="146"/>
      <c r="U663" s="146"/>
      <c r="V663" s="160"/>
      <c r="X663" s="23"/>
      <c r="Y663" s="170"/>
      <c r="Z663" s="147"/>
      <c r="AA663" s="156"/>
      <c r="AB663" s="23"/>
      <c r="AC663" s="23"/>
      <c r="AD663" s="23"/>
      <c r="AE663" s="23"/>
    </row>
    <row r="664" spans="3:31" ht="15.6" hidden="1" customHeight="1">
      <c r="C664" s="159"/>
      <c r="D664" s="146"/>
      <c r="E664" s="146"/>
      <c r="F664" s="146"/>
      <c r="G664" s="28"/>
      <c r="H664" s="159"/>
      <c r="I664" s="146"/>
      <c r="J664" s="160"/>
      <c r="K664" s="160"/>
      <c r="L664" s="160"/>
      <c r="M664" s="160"/>
      <c r="N664" s="160"/>
      <c r="O664" s="160"/>
      <c r="P664" s="161"/>
      <c r="Q664" s="160"/>
      <c r="R664" s="160"/>
      <c r="S664" s="160"/>
      <c r="T664" s="146"/>
      <c r="U664" s="146"/>
      <c r="V664" s="160"/>
      <c r="X664" s="23"/>
      <c r="Y664" s="170"/>
      <c r="Z664" s="147"/>
      <c r="AA664" s="156"/>
      <c r="AB664" s="23"/>
      <c r="AC664" s="23"/>
      <c r="AD664" s="23"/>
      <c r="AE664" s="23"/>
    </row>
    <row r="665" spans="3:31" ht="15.6" hidden="1" customHeight="1">
      <c r="C665" s="159"/>
      <c r="D665" s="146"/>
      <c r="E665" s="146"/>
      <c r="F665" s="146"/>
      <c r="G665" s="28"/>
      <c r="H665" s="159"/>
      <c r="I665" s="146"/>
      <c r="J665" s="160"/>
      <c r="K665" s="160"/>
      <c r="L665" s="160"/>
      <c r="M665" s="160"/>
      <c r="N665" s="160"/>
      <c r="O665" s="160"/>
      <c r="P665" s="161"/>
      <c r="Q665" s="160"/>
      <c r="R665" s="160"/>
      <c r="S665" s="160"/>
      <c r="T665" s="146"/>
      <c r="U665" s="146"/>
      <c r="V665" s="160"/>
      <c r="X665" s="23"/>
      <c r="Y665" s="170"/>
      <c r="Z665" s="147"/>
      <c r="AA665" s="156"/>
      <c r="AB665" s="23"/>
      <c r="AC665" s="23"/>
      <c r="AD665" s="23"/>
      <c r="AE665" s="23"/>
    </row>
    <row r="666" spans="3:31" ht="15.6" hidden="1" customHeight="1">
      <c r="C666" s="159"/>
      <c r="D666" s="146"/>
      <c r="E666" s="146"/>
      <c r="F666" s="146"/>
      <c r="G666" s="28"/>
      <c r="H666" s="159"/>
      <c r="I666" s="146"/>
      <c r="J666" s="160"/>
      <c r="K666" s="160"/>
      <c r="L666" s="160"/>
      <c r="M666" s="160"/>
      <c r="N666" s="160"/>
      <c r="O666" s="160"/>
      <c r="P666" s="161"/>
      <c r="Q666" s="160"/>
      <c r="R666" s="160"/>
      <c r="S666" s="160"/>
      <c r="T666" s="146"/>
      <c r="U666" s="146"/>
      <c r="V666" s="160"/>
      <c r="X666" s="23"/>
      <c r="Y666" s="170"/>
      <c r="Z666" s="147"/>
      <c r="AA666" s="156"/>
      <c r="AB666" s="23"/>
      <c r="AC666" s="23"/>
      <c r="AD666" s="23"/>
      <c r="AE666" s="23"/>
    </row>
    <row r="667" spans="3:31" ht="15.6" hidden="1" customHeight="1">
      <c r="C667" s="159"/>
      <c r="D667" s="146"/>
      <c r="E667" s="146"/>
      <c r="F667" s="146"/>
      <c r="G667" s="28"/>
      <c r="H667" s="159"/>
      <c r="I667" s="146"/>
      <c r="J667" s="160"/>
      <c r="K667" s="160"/>
      <c r="L667" s="160"/>
      <c r="M667" s="160"/>
      <c r="N667" s="160"/>
      <c r="O667" s="160"/>
      <c r="P667" s="161"/>
      <c r="Q667" s="160"/>
      <c r="R667" s="160"/>
      <c r="S667" s="160"/>
      <c r="T667" s="146"/>
      <c r="U667" s="146"/>
      <c r="V667" s="160"/>
      <c r="X667" s="23"/>
      <c r="Y667" s="170"/>
      <c r="Z667" s="147"/>
      <c r="AA667" s="156"/>
      <c r="AB667" s="23"/>
      <c r="AC667" s="23"/>
      <c r="AD667" s="23"/>
      <c r="AE667" s="23"/>
    </row>
    <row r="668" spans="3:31" ht="15.6" hidden="1" customHeight="1">
      <c r="C668" s="159"/>
      <c r="D668" s="146"/>
      <c r="E668" s="146"/>
      <c r="F668" s="146"/>
      <c r="G668" s="28"/>
      <c r="H668" s="159"/>
      <c r="I668" s="146"/>
      <c r="J668" s="160"/>
      <c r="K668" s="160"/>
      <c r="L668" s="160"/>
      <c r="M668" s="160"/>
      <c r="N668" s="160"/>
      <c r="O668" s="160"/>
      <c r="P668" s="161"/>
      <c r="Q668" s="160"/>
      <c r="R668" s="160"/>
      <c r="S668" s="160"/>
      <c r="T668" s="146"/>
      <c r="U668" s="146"/>
      <c r="V668" s="160"/>
      <c r="X668" s="23"/>
      <c r="Y668" s="170"/>
      <c r="Z668" s="147"/>
      <c r="AA668" s="156"/>
      <c r="AB668" s="23"/>
      <c r="AC668" s="23"/>
      <c r="AD668" s="23"/>
      <c r="AE668" s="23"/>
    </row>
    <row r="669" spans="3:31" ht="15.6" hidden="1" customHeight="1">
      <c r="C669" s="159"/>
      <c r="D669" s="146"/>
      <c r="E669" s="146"/>
      <c r="F669" s="146"/>
      <c r="G669" s="28"/>
      <c r="H669" s="159"/>
      <c r="I669" s="146"/>
      <c r="J669" s="160"/>
      <c r="K669" s="160"/>
      <c r="L669" s="160"/>
      <c r="M669" s="160"/>
      <c r="N669" s="160"/>
      <c r="O669" s="160"/>
      <c r="P669" s="161"/>
      <c r="Q669" s="160"/>
      <c r="R669" s="160"/>
      <c r="S669" s="160"/>
      <c r="T669" s="146"/>
      <c r="U669" s="146"/>
      <c r="V669" s="160"/>
      <c r="X669" s="23"/>
      <c r="Y669" s="170"/>
      <c r="Z669" s="147"/>
      <c r="AA669" s="156"/>
      <c r="AB669" s="23"/>
      <c r="AC669" s="23"/>
      <c r="AD669" s="23"/>
      <c r="AE669" s="23"/>
    </row>
    <row r="670" spans="3:31" ht="15.6" hidden="1" customHeight="1">
      <c r="C670" s="159"/>
      <c r="D670" s="146"/>
      <c r="E670" s="146"/>
      <c r="F670" s="146"/>
      <c r="G670" s="28"/>
      <c r="H670" s="159"/>
      <c r="I670" s="146"/>
      <c r="J670" s="160"/>
      <c r="K670" s="160"/>
      <c r="L670" s="160"/>
      <c r="M670" s="160"/>
      <c r="N670" s="160"/>
      <c r="O670" s="160"/>
      <c r="P670" s="161"/>
      <c r="Q670" s="160"/>
      <c r="R670" s="160"/>
      <c r="S670" s="160"/>
      <c r="T670" s="146"/>
      <c r="U670" s="146"/>
      <c r="V670" s="160"/>
      <c r="X670" s="23"/>
      <c r="Y670" s="170"/>
      <c r="Z670" s="147"/>
      <c r="AA670" s="156"/>
      <c r="AB670" s="23"/>
      <c r="AC670" s="23"/>
      <c r="AD670" s="23"/>
      <c r="AE670" s="23"/>
    </row>
    <row r="671" spans="3:31" ht="15.6" hidden="1" customHeight="1">
      <c r="C671" s="159"/>
      <c r="D671" s="146"/>
      <c r="E671" s="146"/>
      <c r="F671" s="146"/>
      <c r="G671" s="28"/>
      <c r="H671" s="159"/>
      <c r="I671" s="146"/>
      <c r="J671" s="160"/>
      <c r="K671" s="160"/>
      <c r="L671" s="160"/>
      <c r="M671" s="160"/>
      <c r="N671" s="160"/>
      <c r="O671" s="160"/>
      <c r="P671" s="161"/>
      <c r="Q671" s="160"/>
      <c r="R671" s="160"/>
      <c r="S671" s="160"/>
      <c r="T671" s="146"/>
      <c r="U671" s="146"/>
      <c r="V671" s="160"/>
      <c r="X671" s="23"/>
      <c r="Y671" s="170"/>
      <c r="Z671" s="147"/>
      <c r="AA671" s="156"/>
      <c r="AB671" s="23"/>
      <c r="AC671" s="23"/>
      <c r="AD671" s="23"/>
      <c r="AE671" s="23"/>
    </row>
    <row r="672" spans="3:31" ht="15.6" hidden="1" customHeight="1">
      <c r="C672" s="159"/>
      <c r="D672" s="146"/>
      <c r="E672" s="146"/>
      <c r="F672" s="146"/>
      <c r="G672" s="28"/>
      <c r="H672" s="159"/>
      <c r="I672" s="146"/>
      <c r="J672" s="160"/>
      <c r="K672" s="160"/>
      <c r="L672" s="160"/>
      <c r="M672" s="160"/>
      <c r="N672" s="160"/>
      <c r="O672" s="160"/>
      <c r="P672" s="161"/>
      <c r="Q672" s="160"/>
      <c r="R672" s="160"/>
      <c r="S672" s="160"/>
      <c r="T672" s="146"/>
      <c r="U672" s="146"/>
      <c r="V672" s="160"/>
      <c r="X672" s="23"/>
      <c r="Y672" s="170"/>
      <c r="Z672" s="147"/>
      <c r="AA672" s="156"/>
      <c r="AB672" s="23"/>
      <c r="AC672" s="23"/>
      <c r="AD672" s="23"/>
      <c r="AE672" s="23"/>
    </row>
    <row r="673" spans="3:31" ht="15.6" hidden="1" customHeight="1">
      <c r="C673" s="159"/>
      <c r="D673" s="146"/>
      <c r="E673" s="146"/>
      <c r="F673" s="146"/>
      <c r="G673" s="28"/>
      <c r="H673" s="159"/>
      <c r="I673" s="146"/>
      <c r="J673" s="160"/>
      <c r="K673" s="160"/>
      <c r="L673" s="160"/>
      <c r="M673" s="160"/>
      <c r="N673" s="160"/>
      <c r="O673" s="160"/>
      <c r="P673" s="161"/>
      <c r="Q673" s="160"/>
      <c r="R673" s="160"/>
      <c r="S673" s="160"/>
      <c r="T673" s="146"/>
      <c r="U673" s="146"/>
      <c r="V673" s="160"/>
      <c r="X673" s="23"/>
      <c r="Y673" s="170"/>
      <c r="Z673" s="147"/>
      <c r="AA673" s="156"/>
      <c r="AB673" s="23"/>
      <c r="AC673" s="23"/>
      <c r="AD673" s="23"/>
      <c r="AE673" s="23"/>
    </row>
    <row r="674" spans="3:31" ht="15.6" hidden="1" customHeight="1">
      <c r="C674" s="159"/>
      <c r="D674" s="146"/>
      <c r="E674" s="146"/>
      <c r="F674" s="146"/>
      <c r="G674" s="28"/>
      <c r="H674" s="159"/>
      <c r="I674" s="146"/>
      <c r="J674" s="160"/>
      <c r="K674" s="160"/>
      <c r="L674" s="160"/>
      <c r="M674" s="160"/>
      <c r="N674" s="160"/>
      <c r="O674" s="160"/>
      <c r="P674" s="161"/>
      <c r="Q674" s="160"/>
      <c r="R674" s="160"/>
      <c r="S674" s="160"/>
      <c r="T674" s="146"/>
      <c r="U674" s="146"/>
      <c r="V674" s="160"/>
      <c r="X674" s="23"/>
      <c r="Y674" s="170"/>
      <c r="Z674" s="147"/>
      <c r="AA674" s="156"/>
      <c r="AB674" s="23"/>
      <c r="AC674" s="23"/>
      <c r="AD674" s="23"/>
      <c r="AE674" s="23"/>
    </row>
    <row r="675" spans="3:31" ht="15.6" hidden="1" customHeight="1">
      <c r="C675" s="159"/>
      <c r="D675" s="146"/>
      <c r="E675" s="146"/>
      <c r="F675" s="146"/>
      <c r="G675" s="28"/>
      <c r="H675" s="159"/>
      <c r="I675" s="146"/>
      <c r="J675" s="160"/>
      <c r="K675" s="160"/>
      <c r="L675" s="160"/>
      <c r="M675" s="160"/>
      <c r="N675" s="160"/>
      <c r="O675" s="160"/>
      <c r="P675" s="161"/>
      <c r="Q675" s="160"/>
      <c r="R675" s="160"/>
      <c r="S675" s="160"/>
      <c r="T675" s="146"/>
      <c r="U675" s="146"/>
      <c r="V675" s="160"/>
      <c r="X675" s="23"/>
      <c r="Y675" s="170"/>
      <c r="Z675" s="147"/>
      <c r="AA675" s="156"/>
      <c r="AB675" s="23"/>
      <c r="AC675" s="23"/>
      <c r="AD675" s="23"/>
      <c r="AE675" s="23"/>
    </row>
    <row r="676" spans="3:31" ht="15.6" hidden="1" customHeight="1">
      <c r="C676" s="159"/>
      <c r="D676" s="146"/>
      <c r="E676" s="146"/>
      <c r="F676" s="146"/>
      <c r="G676" s="28"/>
      <c r="H676" s="159"/>
      <c r="I676" s="146"/>
      <c r="J676" s="160"/>
      <c r="K676" s="160"/>
      <c r="L676" s="160"/>
      <c r="M676" s="160"/>
      <c r="N676" s="160"/>
      <c r="O676" s="160"/>
      <c r="P676" s="161"/>
      <c r="Q676" s="160"/>
      <c r="R676" s="160"/>
      <c r="S676" s="160"/>
      <c r="T676" s="146"/>
      <c r="U676" s="146"/>
      <c r="V676" s="160"/>
      <c r="X676" s="23"/>
      <c r="Y676" s="170"/>
      <c r="Z676" s="147"/>
      <c r="AA676" s="156"/>
      <c r="AB676" s="23"/>
      <c r="AC676" s="23"/>
      <c r="AD676" s="23"/>
      <c r="AE676" s="23"/>
    </row>
    <row r="677" spans="3:31" ht="15.6" hidden="1" customHeight="1">
      <c r="C677" s="159"/>
      <c r="D677" s="146"/>
      <c r="E677" s="146"/>
      <c r="F677" s="146"/>
      <c r="G677" s="28"/>
      <c r="H677" s="159"/>
      <c r="I677" s="146"/>
      <c r="J677" s="160"/>
      <c r="K677" s="160"/>
      <c r="L677" s="160"/>
      <c r="M677" s="160"/>
      <c r="N677" s="160"/>
      <c r="O677" s="160"/>
      <c r="P677" s="161"/>
      <c r="Q677" s="160"/>
      <c r="R677" s="160"/>
      <c r="S677" s="160"/>
      <c r="T677" s="146"/>
      <c r="U677" s="146"/>
      <c r="V677" s="160"/>
      <c r="X677" s="23"/>
      <c r="Y677" s="170"/>
      <c r="Z677" s="147"/>
      <c r="AA677" s="156"/>
      <c r="AB677" s="23"/>
      <c r="AC677" s="23"/>
      <c r="AD677" s="23"/>
      <c r="AE677" s="23"/>
    </row>
    <row r="678" spans="3:31" ht="15.6" hidden="1" customHeight="1">
      <c r="C678" s="159"/>
      <c r="D678" s="146"/>
      <c r="E678" s="146"/>
      <c r="F678" s="146"/>
      <c r="G678" s="28"/>
      <c r="H678" s="159"/>
      <c r="I678" s="146"/>
      <c r="J678" s="160"/>
      <c r="K678" s="160"/>
      <c r="L678" s="160"/>
      <c r="M678" s="160"/>
      <c r="N678" s="160"/>
      <c r="O678" s="160"/>
      <c r="P678" s="161"/>
      <c r="Q678" s="160"/>
      <c r="R678" s="160"/>
      <c r="S678" s="160"/>
      <c r="T678" s="146"/>
      <c r="U678" s="146"/>
      <c r="V678" s="160"/>
      <c r="X678" s="23"/>
      <c r="Y678" s="170"/>
      <c r="Z678" s="147"/>
      <c r="AA678" s="156"/>
      <c r="AB678" s="23"/>
      <c r="AC678" s="23"/>
      <c r="AD678" s="23"/>
      <c r="AE678" s="23"/>
    </row>
    <row r="679" spans="3:31" ht="15.6" hidden="1" customHeight="1">
      <c r="C679" s="159"/>
      <c r="D679" s="146"/>
      <c r="E679" s="146"/>
      <c r="F679" s="146"/>
      <c r="G679" s="28"/>
      <c r="H679" s="159"/>
      <c r="I679" s="146"/>
      <c r="J679" s="160"/>
      <c r="K679" s="160"/>
      <c r="L679" s="160"/>
      <c r="M679" s="160"/>
      <c r="N679" s="160"/>
      <c r="O679" s="160"/>
      <c r="P679" s="161"/>
      <c r="Q679" s="160"/>
      <c r="R679" s="160"/>
      <c r="S679" s="160"/>
      <c r="T679" s="146"/>
      <c r="U679" s="146"/>
      <c r="V679" s="160"/>
      <c r="X679" s="23"/>
      <c r="Y679" s="170"/>
      <c r="Z679" s="147"/>
      <c r="AA679" s="156"/>
      <c r="AB679" s="23"/>
      <c r="AC679" s="23"/>
      <c r="AD679" s="23"/>
      <c r="AE679" s="23"/>
    </row>
    <row r="680" spans="3:31" ht="15.6" hidden="1" customHeight="1">
      <c r="C680" s="159"/>
      <c r="D680" s="146"/>
      <c r="E680" s="146"/>
      <c r="F680" s="146"/>
      <c r="G680" s="28"/>
      <c r="H680" s="159"/>
      <c r="I680" s="146"/>
      <c r="J680" s="160"/>
      <c r="K680" s="160"/>
      <c r="L680" s="160"/>
      <c r="M680" s="160"/>
      <c r="N680" s="160"/>
      <c r="O680" s="160"/>
      <c r="P680" s="161"/>
      <c r="Q680" s="160"/>
      <c r="R680" s="160"/>
      <c r="S680" s="160"/>
      <c r="T680" s="146"/>
      <c r="U680" s="146"/>
      <c r="V680" s="160"/>
      <c r="X680" s="23"/>
      <c r="Y680" s="170"/>
      <c r="Z680" s="147"/>
      <c r="AA680" s="156"/>
      <c r="AB680" s="23"/>
      <c r="AC680" s="23"/>
      <c r="AD680" s="23"/>
      <c r="AE680" s="23"/>
    </row>
    <row r="681" spans="3:31" ht="15.6" hidden="1" customHeight="1">
      <c r="C681" s="159"/>
      <c r="D681" s="146"/>
      <c r="E681" s="146"/>
      <c r="F681" s="146"/>
      <c r="G681" s="28"/>
      <c r="H681" s="159"/>
      <c r="I681" s="146"/>
      <c r="J681" s="160"/>
      <c r="K681" s="160"/>
      <c r="L681" s="160"/>
      <c r="M681" s="160"/>
      <c r="N681" s="160"/>
      <c r="O681" s="160"/>
      <c r="P681" s="161"/>
      <c r="Q681" s="160"/>
      <c r="R681" s="160"/>
      <c r="S681" s="160"/>
      <c r="T681" s="146"/>
      <c r="U681" s="146"/>
      <c r="V681" s="160"/>
      <c r="X681" s="23"/>
      <c r="Y681" s="170"/>
      <c r="Z681" s="147"/>
      <c r="AA681" s="156"/>
      <c r="AB681" s="23"/>
      <c r="AC681" s="23"/>
      <c r="AD681" s="23"/>
      <c r="AE681" s="23"/>
    </row>
    <row r="682" spans="3:31" ht="15.6" hidden="1" customHeight="1">
      <c r="C682" s="159"/>
      <c r="D682" s="146"/>
      <c r="E682" s="146"/>
      <c r="F682" s="146"/>
      <c r="G682" s="28"/>
      <c r="H682" s="159"/>
      <c r="I682" s="146"/>
      <c r="J682" s="160"/>
      <c r="K682" s="160"/>
      <c r="L682" s="160"/>
      <c r="M682" s="160"/>
      <c r="N682" s="160"/>
      <c r="O682" s="160"/>
      <c r="P682" s="161"/>
      <c r="Q682" s="160"/>
      <c r="R682" s="160"/>
      <c r="S682" s="160"/>
      <c r="T682" s="146"/>
      <c r="U682" s="146"/>
      <c r="V682" s="160"/>
      <c r="X682" s="23"/>
      <c r="Y682" s="170"/>
      <c r="Z682" s="147"/>
      <c r="AA682" s="156"/>
      <c r="AB682" s="23"/>
      <c r="AC682" s="23"/>
      <c r="AD682" s="23"/>
      <c r="AE682" s="23"/>
    </row>
    <row r="683" spans="3:31" ht="15.6" hidden="1" customHeight="1">
      <c r="C683" s="159"/>
      <c r="D683" s="146"/>
      <c r="E683" s="146"/>
      <c r="F683" s="146"/>
      <c r="G683" s="28"/>
      <c r="H683" s="159"/>
      <c r="I683" s="146"/>
      <c r="J683" s="160"/>
      <c r="K683" s="160"/>
      <c r="L683" s="160"/>
      <c r="M683" s="160"/>
      <c r="N683" s="160"/>
      <c r="O683" s="160"/>
      <c r="P683" s="161"/>
      <c r="Q683" s="160"/>
      <c r="R683" s="160"/>
      <c r="S683" s="160"/>
      <c r="T683" s="146"/>
      <c r="U683" s="146"/>
      <c r="V683" s="160"/>
      <c r="X683" s="23"/>
      <c r="Y683" s="170"/>
      <c r="Z683" s="147"/>
      <c r="AA683" s="156"/>
      <c r="AB683" s="23"/>
      <c r="AC683" s="23"/>
      <c r="AD683" s="23"/>
      <c r="AE683" s="23"/>
    </row>
    <row r="684" spans="3:31" ht="15.6" hidden="1" customHeight="1">
      <c r="C684" s="159"/>
      <c r="D684" s="146"/>
      <c r="E684" s="146"/>
      <c r="F684" s="146"/>
      <c r="G684" s="28"/>
      <c r="H684" s="159"/>
      <c r="I684" s="146"/>
      <c r="J684" s="160"/>
      <c r="K684" s="160"/>
      <c r="L684" s="160"/>
      <c r="M684" s="160"/>
      <c r="N684" s="160"/>
      <c r="O684" s="160"/>
      <c r="P684" s="161"/>
      <c r="Q684" s="160"/>
      <c r="R684" s="160"/>
      <c r="S684" s="160"/>
      <c r="T684" s="146"/>
      <c r="U684" s="146"/>
      <c r="V684" s="160"/>
      <c r="X684" s="23"/>
      <c r="Y684" s="170"/>
      <c r="Z684" s="147"/>
      <c r="AA684" s="156"/>
      <c r="AB684" s="23"/>
      <c r="AC684" s="23"/>
      <c r="AD684" s="23"/>
      <c r="AE684" s="23"/>
    </row>
    <row r="685" spans="3:31" ht="15.6" hidden="1" customHeight="1">
      <c r="C685" s="159"/>
      <c r="D685" s="146"/>
      <c r="E685" s="146"/>
      <c r="F685" s="146"/>
      <c r="G685" s="28"/>
      <c r="H685" s="159"/>
      <c r="I685" s="146"/>
      <c r="J685" s="160"/>
      <c r="K685" s="160"/>
      <c r="L685" s="160"/>
      <c r="M685" s="160"/>
      <c r="N685" s="160"/>
      <c r="O685" s="160"/>
      <c r="P685" s="161"/>
      <c r="Q685" s="160"/>
      <c r="R685" s="160"/>
      <c r="S685" s="160"/>
      <c r="T685" s="146"/>
      <c r="U685" s="146"/>
      <c r="V685" s="160"/>
      <c r="X685" s="23"/>
      <c r="Y685" s="170"/>
      <c r="Z685" s="147"/>
      <c r="AA685" s="156"/>
      <c r="AB685" s="23"/>
      <c r="AC685" s="23"/>
      <c r="AD685" s="23"/>
      <c r="AE685" s="23"/>
    </row>
    <row r="686" spans="3:31" ht="15.6" hidden="1" customHeight="1">
      <c r="C686" s="159"/>
      <c r="D686" s="146"/>
      <c r="E686" s="146"/>
      <c r="F686" s="146"/>
      <c r="G686" s="28"/>
      <c r="H686" s="159"/>
      <c r="I686" s="146"/>
      <c r="J686" s="160"/>
      <c r="K686" s="160"/>
      <c r="L686" s="160"/>
      <c r="M686" s="160"/>
      <c r="N686" s="160"/>
      <c r="O686" s="160"/>
      <c r="P686" s="161"/>
      <c r="Q686" s="160"/>
      <c r="R686" s="160"/>
      <c r="S686" s="160"/>
      <c r="T686" s="146"/>
      <c r="U686" s="146"/>
      <c r="V686" s="160"/>
      <c r="X686" s="23"/>
      <c r="Y686" s="170"/>
      <c r="Z686" s="147"/>
      <c r="AA686" s="156"/>
      <c r="AB686" s="23"/>
      <c r="AC686" s="23"/>
      <c r="AD686" s="23"/>
      <c r="AE686" s="23"/>
    </row>
    <row r="687" spans="3:31" ht="15.6" hidden="1" customHeight="1">
      <c r="C687" s="159"/>
      <c r="D687" s="146"/>
      <c r="E687" s="146"/>
      <c r="F687" s="146"/>
      <c r="G687" s="28"/>
      <c r="H687" s="159"/>
      <c r="I687" s="146"/>
      <c r="J687" s="160"/>
      <c r="K687" s="160"/>
      <c r="L687" s="160"/>
      <c r="M687" s="160"/>
      <c r="N687" s="160"/>
      <c r="O687" s="160"/>
      <c r="P687" s="161"/>
      <c r="Q687" s="160"/>
      <c r="R687" s="160"/>
      <c r="S687" s="160"/>
      <c r="T687" s="146"/>
      <c r="U687" s="146"/>
      <c r="V687" s="160"/>
      <c r="X687" s="23"/>
      <c r="Y687" s="170"/>
      <c r="Z687" s="147"/>
      <c r="AA687" s="156"/>
      <c r="AB687" s="23"/>
      <c r="AC687" s="23"/>
      <c r="AD687" s="23"/>
      <c r="AE687" s="23"/>
    </row>
    <row r="688" spans="3:31" ht="15.6" hidden="1" customHeight="1">
      <c r="C688" s="159"/>
      <c r="D688" s="146"/>
      <c r="E688" s="146"/>
      <c r="F688" s="146"/>
      <c r="G688" s="28"/>
      <c r="H688" s="159"/>
      <c r="I688" s="146"/>
      <c r="J688" s="160"/>
      <c r="K688" s="160"/>
      <c r="L688" s="160"/>
      <c r="M688" s="160"/>
      <c r="N688" s="160"/>
      <c r="O688" s="160"/>
      <c r="P688" s="161"/>
      <c r="Q688" s="160"/>
      <c r="R688" s="160"/>
      <c r="S688" s="160"/>
      <c r="T688" s="146"/>
      <c r="U688" s="146"/>
      <c r="V688" s="160"/>
      <c r="X688" s="23"/>
      <c r="Y688" s="170"/>
      <c r="Z688" s="147"/>
      <c r="AA688" s="156"/>
      <c r="AB688" s="23"/>
      <c r="AC688" s="23"/>
      <c r="AD688" s="23"/>
      <c r="AE688" s="23"/>
    </row>
    <row r="689" spans="3:31" ht="15.6" hidden="1" customHeight="1">
      <c r="C689" s="159"/>
      <c r="D689" s="146"/>
      <c r="E689" s="146"/>
      <c r="F689" s="146"/>
      <c r="G689" s="28"/>
      <c r="H689" s="159"/>
      <c r="I689" s="146"/>
      <c r="J689" s="160"/>
      <c r="K689" s="160"/>
      <c r="L689" s="160"/>
      <c r="M689" s="160"/>
      <c r="N689" s="160"/>
      <c r="O689" s="160"/>
      <c r="P689" s="161"/>
      <c r="Q689" s="160"/>
      <c r="R689" s="160"/>
      <c r="S689" s="160"/>
      <c r="T689" s="146"/>
      <c r="U689" s="146"/>
      <c r="V689" s="160"/>
      <c r="X689" s="23"/>
      <c r="Y689" s="170"/>
      <c r="Z689" s="147"/>
      <c r="AA689" s="156"/>
      <c r="AB689" s="23"/>
      <c r="AC689" s="23"/>
      <c r="AD689" s="23"/>
      <c r="AE689" s="23"/>
    </row>
    <row r="690" spans="3:31" ht="15.6" hidden="1" customHeight="1">
      <c r="C690" s="159"/>
      <c r="D690" s="146"/>
      <c r="E690" s="146"/>
      <c r="F690" s="146"/>
      <c r="G690" s="28"/>
      <c r="H690" s="159"/>
      <c r="I690" s="146"/>
      <c r="J690" s="160"/>
      <c r="K690" s="160"/>
      <c r="L690" s="160"/>
      <c r="M690" s="160"/>
      <c r="N690" s="160"/>
      <c r="O690" s="160"/>
      <c r="P690" s="161"/>
      <c r="Q690" s="160"/>
      <c r="R690" s="160"/>
      <c r="S690" s="160"/>
      <c r="T690" s="146"/>
      <c r="U690" s="146"/>
      <c r="V690" s="160"/>
      <c r="X690" s="23"/>
      <c r="Y690" s="170"/>
      <c r="Z690" s="147"/>
      <c r="AA690" s="156"/>
      <c r="AB690" s="23"/>
      <c r="AC690" s="23"/>
      <c r="AD690" s="23"/>
      <c r="AE690" s="23"/>
    </row>
    <row r="691" spans="3:31" ht="15.6" hidden="1" customHeight="1">
      <c r="C691" s="159"/>
      <c r="D691" s="146"/>
      <c r="E691" s="146"/>
      <c r="F691" s="146"/>
      <c r="G691" s="28"/>
      <c r="H691" s="159"/>
      <c r="I691" s="146"/>
      <c r="J691" s="160"/>
      <c r="K691" s="160"/>
      <c r="L691" s="160"/>
      <c r="M691" s="160"/>
      <c r="N691" s="160"/>
      <c r="O691" s="160"/>
      <c r="P691" s="161"/>
      <c r="Q691" s="160"/>
      <c r="R691" s="160"/>
      <c r="S691" s="160"/>
      <c r="T691" s="146"/>
      <c r="U691" s="146"/>
      <c r="V691" s="160"/>
      <c r="X691" s="23"/>
      <c r="Y691" s="170"/>
      <c r="Z691" s="147"/>
      <c r="AA691" s="156"/>
      <c r="AB691" s="23"/>
      <c r="AC691" s="23"/>
      <c r="AD691" s="23"/>
      <c r="AE691" s="23"/>
    </row>
    <row r="692" spans="3:31" ht="15.6" hidden="1" customHeight="1">
      <c r="C692" s="159"/>
      <c r="D692" s="146"/>
      <c r="E692" s="146"/>
      <c r="F692" s="146"/>
      <c r="G692" s="28"/>
      <c r="H692" s="159"/>
      <c r="I692" s="146"/>
      <c r="J692" s="160"/>
      <c r="K692" s="160"/>
      <c r="L692" s="160"/>
      <c r="M692" s="160"/>
      <c r="N692" s="160"/>
      <c r="O692" s="160"/>
      <c r="P692" s="161"/>
      <c r="Q692" s="160"/>
      <c r="R692" s="160"/>
      <c r="S692" s="160"/>
      <c r="T692" s="146"/>
      <c r="U692" s="146"/>
      <c r="V692" s="160"/>
      <c r="X692" s="23"/>
      <c r="Y692" s="170"/>
      <c r="Z692" s="147"/>
      <c r="AA692" s="156"/>
      <c r="AB692" s="23"/>
      <c r="AC692" s="23"/>
      <c r="AD692" s="23"/>
      <c r="AE692" s="23"/>
    </row>
    <row r="693" spans="3:31" ht="15.6" hidden="1" customHeight="1">
      <c r="C693" s="159"/>
      <c r="D693" s="146"/>
      <c r="E693" s="146"/>
      <c r="F693" s="146"/>
      <c r="G693" s="28"/>
      <c r="H693" s="159"/>
      <c r="I693" s="146"/>
      <c r="J693" s="160"/>
      <c r="K693" s="160"/>
      <c r="L693" s="160"/>
      <c r="M693" s="160"/>
      <c r="N693" s="160"/>
      <c r="O693" s="160"/>
      <c r="P693" s="161"/>
      <c r="Q693" s="160"/>
      <c r="R693" s="160"/>
      <c r="S693" s="160"/>
      <c r="T693" s="146"/>
      <c r="U693" s="146"/>
      <c r="V693" s="160"/>
      <c r="X693" s="23"/>
      <c r="Y693" s="170"/>
      <c r="Z693" s="147"/>
      <c r="AA693" s="156"/>
      <c r="AB693" s="23"/>
      <c r="AC693" s="23"/>
      <c r="AD693" s="23"/>
      <c r="AE693" s="23"/>
    </row>
    <row r="694" spans="3:31" ht="15.6" hidden="1" customHeight="1">
      <c r="C694" s="159"/>
      <c r="D694" s="146"/>
      <c r="E694" s="146"/>
      <c r="F694" s="146"/>
      <c r="G694" s="28"/>
      <c r="H694" s="159"/>
      <c r="I694" s="146"/>
      <c r="J694" s="160"/>
      <c r="K694" s="160"/>
      <c r="L694" s="160"/>
      <c r="M694" s="160"/>
      <c r="N694" s="160"/>
      <c r="O694" s="160"/>
      <c r="P694" s="161"/>
      <c r="Q694" s="160"/>
      <c r="R694" s="160"/>
      <c r="S694" s="160"/>
      <c r="T694" s="146"/>
      <c r="U694" s="146"/>
      <c r="V694" s="160"/>
      <c r="X694" s="23"/>
      <c r="Y694" s="170"/>
      <c r="Z694" s="147"/>
      <c r="AA694" s="156"/>
      <c r="AB694" s="23"/>
      <c r="AC694" s="23"/>
      <c r="AD694" s="23"/>
      <c r="AE694" s="23"/>
    </row>
    <row r="695" spans="3:31" ht="15.6" hidden="1" customHeight="1">
      <c r="C695" s="159"/>
      <c r="D695" s="146"/>
      <c r="E695" s="146"/>
      <c r="F695" s="146"/>
      <c r="G695" s="28"/>
      <c r="H695" s="159"/>
      <c r="I695" s="146"/>
      <c r="J695" s="160"/>
      <c r="K695" s="160"/>
      <c r="L695" s="160"/>
      <c r="M695" s="160"/>
      <c r="N695" s="160"/>
      <c r="O695" s="160"/>
      <c r="P695" s="161"/>
      <c r="Q695" s="160"/>
      <c r="R695" s="160"/>
      <c r="S695" s="160"/>
      <c r="T695" s="146"/>
      <c r="U695" s="146"/>
      <c r="V695" s="160"/>
      <c r="X695" s="23"/>
      <c r="Y695" s="170"/>
      <c r="Z695" s="147"/>
      <c r="AA695" s="156"/>
      <c r="AB695" s="23"/>
      <c r="AC695" s="23"/>
      <c r="AD695" s="23"/>
      <c r="AE695" s="23"/>
    </row>
    <row r="696" spans="3:31" ht="15.6" hidden="1" customHeight="1">
      <c r="C696" s="159"/>
      <c r="D696" s="146"/>
      <c r="E696" s="146"/>
      <c r="F696" s="146"/>
      <c r="G696" s="28"/>
      <c r="H696" s="159"/>
      <c r="I696" s="146"/>
      <c r="J696" s="160"/>
      <c r="K696" s="160"/>
      <c r="L696" s="160"/>
      <c r="M696" s="160"/>
      <c r="N696" s="160"/>
      <c r="O696" s="160"/>
      <c r="P696" s="161"/>
      <c r="Q696" s="160"/>
      <c r="R696" s="160"/>
      <c r="S696" s="160"/>
      <c r="T696" s="146"/>
      <c r="U696" s="146"/>
      <c r="V696" s="160"/>
      <c r="X696" s="23"/>
      <c r="Y696" s="170"/>
      <c r="Z696" s="147"/>
      <c r="AA696" s="156"/>
      <c r="AB696" s="23"/>
      <c r="AC696" s="23"/>
      <c r="AD696" s="23"/>
      <c r="AE696" s="23"/>
    </row>
    <row r="697" spans="3:31" ht="15.6" hidden="1" customHeight="1">
      <c r="C697" s="159"/>
      <c r="D697" s="146"/>
      <c r="E697" s="146"/>
      <c r="F697" s="146"/>
      <c r="G697" s="28"/>
      <c r="H697" s="159"/>
      <c r="I697" s="146"/>
      <c r="J697" s="160"/>
      <c r="K697" s="160"/>
      <c r="L697" s="160"/>
      <c r="M697" s="160"/>
      <c r="N697" s="160"/>
      <c r="O697" s="160"/>
      <c r="P697" s="161"/>
      <c r="Q697" s="160"/>
      <c r="R697" s="160"/>
      <c r="S697" s="160"/>
      <c r="T697" s="146"/>
      <c r="U697" s="146"/>
      <c r="V697" s="160"/>
      <c r="X697" s="23"/>
      <c r="Y697" s="170"/>
      <c r="Z697" s="147"/>
      <c r="AA697" s="156"/>
      <c r="AB697" s="23"/>
      <c r="AC697" s="23"/>
      <c r="AD697" s="23"/>
      <c r="AE697" s="23"/>
    </row>
    <row r="698" spans="3:31" ht="15.6" hidden="1" customHeight="1">
      <c r="C698" s="159"/>
      <c r="D698" s="146"/>
      <c r="E698" s="146"/>
      <c r="F698" s="146"/>
      <c r="G698" s="28"/>
      <c r="H698" s="159"/>
      <c r="I698" s="146"/>
      <c r="J698" s="160"/>
      <c r="K698" s="160"/>
      <c r="L698" s="160"/>
      <c r="M698" s="160"/>
      <c r="N698" s="160"/>
      <c r="O698" s="160"/>
      <c r="P698" s="161"/>
      <c r="Q698" s="160"/>
      <c r="R698" s="160"/>
      <c r="S698" s="160"/>
      <c r="T698" s="146"/>
      <c r="U698" s="146"/>
      <c r="V698" s="160"/>
      <c r="X698" s="23"/>
      <c r="Y698" s="170"/>
      <c r="Z698" s="147"/>
      <c r="AA698" s="156"/>
      <c r="AB698" s="23"/>
      <c r="AC698" s="23"/>
      <c r="AD698" s="23"/>
      <c r="AE698" s="23"/>
    </row>
    <row r="699" spans="3:31" ht="15.6" hidden="1" customHeight="1">
      <c r="C699" s="159"/>
      <c r="D699" s="146"/>
      <c r="E699" s="146"/>
      <c r="F699" s="146"/>
      <c r="G699" s="28"/>
      <c r="H699" s="159"/>
      <c r="I699" s="146"/>
      <c r="J699" s="160"/>
      <c r="K699" s="160"/>
      <c r="L699" s="160"/>
      <c r="M699" s="160"/>
      <c r="N699" s="160"/>
      <c r="O699" s="160"/>
      <c r="P699" s="161"/>
      <c r="Q699" s="160"/>
      <c r="R699" s="160"/>
      <c r="S699" s="160"/>
      <c r="T699" s="146"/>
      <c r="U699" s="146"/>
      <c r="V699" s="160"/>
      <c r="X699" s="23"/>
      <c r="Y699" s="170"/>
      <c r="Z699" s="147"/>
      <c r="AA699" s="156"/>
      <c r="AB699" s="23"/>
      <c r="AC699" s="23"/>
      <c r="AD699" s="23"/>
      <c r="AE699" s="23"/>
    </row>
    <row r="700" spans="3:31" ht="15.6" hidden="1" customHeight="1">
      <c r="C700" s="159"/>
      <c r="D700" s="146"/>
      <c r="E700" s="146"/>
      <c r="F700" s="146"/>
      <c r="G700" s="28"/>
      <c r="H700" s="159"/>
      <c r="I700" s="146"/>
      <c r="J700" s="160"/>
      <c r="K700" s="160"/>
      <c r="L700" s="160"/>
      <c r="M700" s="160"/>
      <c r="N700" s="160"/>
      <c r="O700" s="160"/>
      <c r="P700" s="161"/>
      <c r="Q700" s="160"/>
      <c r="R700" s="160"/>
      <c r="S700" s="160"/>
      <c r="T700" s="146"/>
      <c r="U700" s="146"/>
      <c r="V700" s="160"/>
      <c r="X700" s="23"/>
      <c r="Y700" s="170"/>
      <c r="Z700" s="147"/>
      <c r="AA700" s="156"/>
      <c r="AB700" s="23"/>
      <c r="AC700" s="23"/>
      <c r="AD700" s="23"/>
      <c r="AE700" s="23"/>
    </row>
    <row r="701" spans="3:31" ht="15.6" hidden="1" customHeight="1">
      <c r="C701" s="159"/>
      <c r="D701" s="146"/>
      <c r="E701" s="146"/>
      <c r="F701" s="146"/>
      <c r="G701" s="28"/>
      <c r="H701" s="159"/>
      <c r="I701" s="146"/>
      <c r="J701" s="160"/>
      <c r="K701" s="160"/>
      <c r="L701" s="160"/>
      <c r="M701" s="160"/>
      <c r="N701" s="160"/>
      <c r="O701" s="160"/>
      <c r="P701" s="161"/>
      <c r="Q701" s="160"/>
      <c r="R701" s="160"/>
      <c r="S701" s="160"/>
      <c r="T701" s="146"/>
      <c r="U701" s="146"/>
      <c r="V701" s="160"/>
      <c r="X701" s="23"/>
      <c r="Y701" s="170"/>
      <c r="Z701" s="147"/>
      <c r="AA701" s="156"/>
      <c r="AB701" s="23"/>
      <c r="AC701" s="23"/>
      <c r="AD701" s="23"/>
      <c r="AE701" s="23"/>
    </row>
    <row r="702" spans="3:31" ht="15.6" hidden="1" customHeight="1">
      <c r="C702" s="159"/>
      <c r="D702" s="146"/>
      <c r="E702" s="146"/>
      <c r="F702" s="146"/>
      <c r="G702" s="28"/>
      <c r="H702" s="159"/>
      <c r="I702" s="146"/>
      <c r="J702" s="160"/>
      <c r="K702" s="160"/>
      <c r="L702" s="160"/>
      <c r="M702" s="160"/>
      <c r="N702" s="160"/>
      <c r="O702" s="160"/>
      <c r="P702" s="161"/>
      <c r="Q702" s="160"/>
      <c r="R702" s="160"/>
      <c r="S702" s="160"/>
      <c r="T702" s="146"/>
      <c r="U702" s="146"/>
      <c r="V702" s="160"/>
      <c r="X702" s="23"/>
      <c r="Y702" s="170"/>
      <c r="Z702" s="147"/>
      <c r="AA702" s="156"/>
      <c r="AB702" s="23"/>
      <c r="AC702" s="23"/>
      <c r="AD702" s="23"/>
      <c r="AE702" s="23"/>
    </row>
    <row r="703" spans="3:31" ht="15.6" hidden="1" customHeight="1">
      <c r="C703" s="159"/>
      <c r="D703" s="146"/>
      <c r="E703" s="146"/>
      <c r="F703" s="146"/>
      <c r="G703" s="28"/>
      <c r="H703" s="159"/>
      <c r="I703" s="146"/>
      <c r="J703" s="160"/>
      <c r="K703" s="160"/>
      <c r="L703" s="160"/>
      <c r="M703" s="160"/>
      <c r="N703" s="160"/>
      <c r="O703" s="160"/>
      <c r="P703" s="161"/>
      <c r="Q703" s="160"/>
      <c r="R703" s="160"/>
      <c r="S703" s="160"/>
      <c r="T703" s="146"/>
      <c r="U703" s="146"/>
      <c r="V703" s="160"/>
      <c r="X703" s="23"/>
      <c r="Y703" s="170"/>
      <c r="Z703" s="147"/>
      <c r="AA703" s="156"/>
      <c r="AB703" s="23"/>
      <c r="AC703" s="23"/>
      <c r="AD703" s="23"/>
      <c r="AE703" s="23"/>
    </row>
    <row r="704" spans="3:31" ht="15.6" hidden="1" customHeight="1">
      <c r="C704" s="159"/>
      <c r="D704" s="146"/>
      <c r="E704" s="146"/>
      <c r="F704" s="146"/>
      <c r="G704" s="28"/>
      <c r="H704" s="159"/>
      <c r="I704" s="146"/>
      <c r="J704" s="160"/>
      <c r="K704" s="160"/>
      <c r="L704" s="160"/>
      <c r="M704" s="160"/>
      <c r="N704" s="160"/>
      <c r="O704" s="160"/>
      <c r="P704" s="161"/>
      <c r="Q704" s="160"/>
      <c r="R704" s="160"/>
      <c r="S704" s="160"/>
      <c r="T704" s="146"/>
      <c r="U704" s="146"/>
      <c r="V704" s="160"/>
      <c r="X704" s="23"/>
      <c r="Y704" s="170"/>
      <c r="Z704" s="147"/>
      <c r="AA704" s="156"/>
      <c r="AB704" s="23"/>
      <c r="AC704" s="23"/>
      <c r="AD704" s="23"/>
      <c r="AE704" s="23"/>
    </row>
    <row r="705" spans="2:31" ht="15.6" hidden="1" customHeight="1">
      <c r="C705" s="159"/>
      <c r="D705" s="146"/>
      <c r="E705" s="146"/>
      <c r="F705" s="146"/>
      <c r="G705" s="28"/>
      <c r="H705" s="159"/>
      <c r="I705" s="146"/>
      <c r="J705" s="160"/>
      <c r="K705" s="160"/>
      <c r="L705" s="160"/>
      <c r="M705" s="160"/>
      <c r="N705" s="160"/>
      <c r="O705" s="160"/>
      <c r="P705" s="161"/>
      <c r="Q705" s="160"/>
      <c r="R705" s="160"/>
      <c r="S705" s="160"/>
      <c r="T705" s="146"/>
      <c r="U705" s="146"/>
      <c r="V705" s="160"/>
      <c r="X705" s="23"/>
      <c r="Y705" s="170"/>
      <c r="Z705" s="147"/>
      <c r="AA705" s="156"/>
      <c r="AB705" s="23"/>
      <c r="AC705" s="23"/>
      <c r="AD705" s="23"/>
      <c r="AE705" s="23"/>
    </row>
    <row r="706" spans="2:31" ht="15.6" hidden="1" customHeight="1">
      <c r="C706" s="159"/>
      <c r="D706" s="146"/>
      <c r="E706" s="146"/>
      <c r="F706" s="146"/>
      <c r="G706" s="28"/>
      <c r="H706" s="159"/>
      <c r="I706" s="146"/>
      <c r="J706" s="160"/>
      <c r="K706" s="160"/>
      <c r="L706" s="160"/>
      <c r="M706" s="160"/>
      <c r="N706" s="160"/>
      <c r="O706" s="160"/>
      <c r="P706" s="161"/>
      <c r="Q706" s="160"/>
      <c r="R706" s="160"/>
      <c r="S706" s="160"/>
      <c r="T706" s="146"/>
      <c r="U706" s="146"/>
      <c r="V706" s="160"/>
      <c r="X706" s="23"/>
      <c r="Y706" s="170"/>
      <c r="Z706" s="147"/>
      <c r="AA706" s="156"/>
      <c r="AB706" s="23"/>
      <c r="AC706" s="23"/>
      <c r="AD706" s="23"/>
      <c r="AE706" s="23"/>
    </row>
    <row r="707" spans="2:31" ht="15.6" hidden="1" customHeight="1">
      <c r="C707" s="159"/>
      <c r="D707" s="146"/>
      <c r="E707" s="146"/>
      <c r="F707" s="146"/>
      <c r="G707" s="28"/>
      <c r="H707" s="159"/>
      <c r="I707" s="146"/>
      <c r="J707" s="160"/>
      <c r="K707" s="160"/>
      <c r="L707" s="160"/>
      <c r="M707" s="160"/>
      <c r="N707" s="160"/>
      <c r="O707" s="160"/>
      <c r="P707" s="161"/>
      <c r="Q707" s="160"/>
      <c r="R707" s="160"/>
      <c r="S707" s="160"/>
      <c r="T707" s="146"/>
      <c r="U707" s="146"/>
      <c r="V707" s="160"/>
      <c r="X707" s="23"/>
      <c r="Y707" s="170"/>
      <c r="Z707" s="147"/>
      <c r="AA707" s="156"/>
      <c r="AB707" s="23"/>
      <c r="AC707" s="23"/>
      <c r="AD707" s="23"/>
      <c r="AE707" s="23"/>
    </row>
    <row r="708" spans="2:31" ht="15.6" hidden="1" customHeight="1">
      <c r="C708" s="159"/>
      <c r="D708" s="146"/>
      <c r="E708" s="146"/>
      <c r="F708" s="146"/>
      <c r="G708" s="28"/>
      <c r="H708" s="159"/>
      <c r="I708" s="146"/>
      <c r="J708" s="160"/>
      <c r="K708" s="160"/>
      <c r="L708" s="160"/>
      <c r="M708" s="160"/>
      <c r="N708" s="160"/>
      <c r="O708" s="160"/>
      <c r="P708" s="161"/>
      <c r="Q708" s="160"/>
      <c r="R708" s="160"/>
      <c r="S708" s="160"/>
      <c r="T708" s="146"/>
      <c r="U708" s="146"/>
      <c r="V708" s="160"/>
      <c r="X708" s="23"/>
      <c r="Y708" s="170"/>
      <c r="Z708" s="147"/>
      <c r="AA708" s="156"/>
      <c r="AB708" s="23"/>
      <c r="AC708" s="23"/>
      <c r="AD708" s="23"/>
      <c r="AE708" s="23"/>
    </row>
    <row r="709" spans="2:31" ht="15.6" hidden="1" customHeight="1">
      <c r="C709" s="159"/>
      <c r="D709" s="146"/>
      <c r="E709" s="146"/>
      <c r="F709" s="146"/>
      <c r="G709" s="28"/>
      <c r="H709" s="159"/>
      <c r="I709" s="146"/>
      <c r="J709" s="160"/>
      <c r="K709" s="160"/>
      <c r="L709" s="160"/>
      <c r="M709" s="160"/>
      <c r="N709" s="160"/>
      <c r="O709" s="160"/>
      <c r="P709" s="161"/>
      <c r="Q709" s="160"/>
      <c r="R709" s="160"/>
      <c r="S709" s="160"/>
      <c r="T709" s="146"/>
      <c r="U709" s="146"/>
      <c r="V709" s="160"/>
      <c r="X709" s="23"/>
      <c r="Y709" s="170"/>
      <c r="Z709" s="147"/>
      <c r="AA709" s="156"/>
      <c r="AB709" s="23"/>
      <c r="AC709" s="23"/>
      <c r="AD709" s="23"/>
      <c r="AE709" s="23"/>
    </row>
    <row r="710" spans="2:31" ht="15.6" hidden="1" customHeight="1">
      <c r="C710" s="159"/>
      <c r="D710" s="146"/>
      <c r="E710" s="146"/>
      <c r="F710" s="146"/>
      <c r="G710" s="28"/>
      <c r="H710" s="159"/>
      <c r="I710" s="146"/>
      <c r="J710" s="160"/>
      <c r="K710" s="160"/>
      <c r="L710" s="160"/>
      <c r="M710" s="160"/>
      <c r="N710" s="160"/>
      <c r="O710" s="160"/>
      <c r="P710" s="161"/>
      <c r="Q710" s="160"/>
      <c r="R710" s="160"/>
      <c r="S710" s="160"/>
      <c r="T710" s="146"/>
      <c r="U710" s="146"/>
      <c r="V710" s="160"/>
      <c r="X710" s="23"/>
      <c r="Y710" s="170"/>
      <c r="Z710" s="147"/>
      <c r="AA710" s="156"/>
      <c r="AB710" s="23"/>
      <c r="AC710" s="23"/>
      <c r="AD710" s="23"/>
      <c r="AE710" s="23"/>
    </row>
    <row r="711" spans="2:31" ht="15.6" hidden="1" customHeight="1">
      <c r="B711" s="27" t="e">
        <f>IF(#REF!=#REF!,B647,B647+1)</f>
        <v>#REF!</v>
      </c>
      <c r="C711" s="159"/>
      <c r="D711" s="146"/>
      <c r="E711" s="146"/>
      <c r="F711" s="146"/>
      <c r="G711" s="28"/>
      <c r="H711" s="159"/>
      <c r="I711" s="146"/>
      <c r="J711" s="160"/>
      <c r="K711" s="160"/>
      <c r="L711" s="160"/>
      <c r="M711" s="160"/>
      <c r="N711" s="160"/>
      <c r="O711" s="160"/>
      <c r="P711" s="161"/>
      <c r="Q711" s="160"/>
      <c r="R711" s="160"/>
      <c r="S711" s="160"/>
      <c r="T711" s="146"/>
      <c r="U711" s="146"/>
      <c r="V711" s="160"/>
      <c r="X711" s="23"/>
      <c r="Y711" s="170"/>
      <c r="Z711" s="147"/>
      <c r="AA711" s="156" t="s">
        <v>40</v>
      </c>
      <c r="AB711" s="23"/>
      <c r="AC711" s="23"/>
      <c r="AD711" s="23"/>
      <c r="AE711" s="23"/>
    </row>
    <row r="712" spans="2:31" ht="15.6" hidden="1" customHeight="1">
      <c r="B712" s="27" t="e">
        <f>IF(#REF!=#REF!,B711,B711+1)</f>
        <v>#REF!</v>
      </c>
      <c r="C712" s="159"/>
      <c r="D712" s="146"/>
      <c r="E712" s="146"/>
      <c r="F712" s="146"/>
      <c r="G712" s="28"/>
      <c r="H712" s="159"/>
      <c r="I712" s="146"/>
      <c r="J712" s="160"/>
      <c r="K712" s="160"/>
      <c r="L712" s="160"/>
      <c r="M712" s="160"/>
      <c r="N712" s="160"/>
      <c r="O712" s="160"/>
      <c r="P712" s="161"/>
      <c r="Q712" s="160"/>
      <c r="R712" s="160"/>
      <c r="S712" s="160"/>
      <c r="T712" s="146"/>
      <c r="U712" s="146"/>
      <c r="V712" s="160"/>
      <c r="X712" s="23"/>
      <c r="Y712" s="170"/>
      <c r="Z712" s="147"/>
      <c r="AA712" s="156" t="s">
        <v>40</v>
      </c>
      <c r="AB712" s="23"/>
      <c r="AC712" s="23"/>
      <c r="AD712" s="23"/>
      <c r="AE712" s="23"/>
    </row>
    <row r="713" spans="2:31" ht="15.6" hidden="1" customHeight="1">
      <c r="B713" s="27" t="e">
        <f>IF(#REF!=#REF!,B712,B712+1)</f>
        <v>#REF!</v>
      </c>
      <c r="C713" s="159"/>
      <c r="D713" s="146"/>
      <c r="E713" s="146"/>
      <c r="F713" s="146"/>
      <c r="G713" s="28"/>
      <c r="H713" s="159"/>
      <c r="I713" s="146"/>
      <c r="J713" s="160"/>
      <c r="K713" s="160"/>
      <c r="L713" s="160"/>
      <c r="M713" s="160"/>
      <c r="N713" s="160"/>
      <c r="O713" s="160"/>
      <c r="P713" s="161"/>
      <c r="Q713" s="160"/>
      <c r="R713" s="160"/>
      <c r="S713" s="160"/>
      <c r="T713" s="146"/>
      <c r="U713" s="146"/>
      <c r="V713" s="160"/>
      <c r="X713" s="23"/>
      <c r="Y713" s="170"/>
      <c r="Z713" s="147"/>
      <c r="AA713" s="156" t="s">
        <v>40</v>
      </c>
      <c r="AB713" s="23"/>
      <c r="AC713" s="23"/>
      <c r="AD713" s="23"/>
      <c r="AE713" s="23"/>
    </row>
    <row r="714" spans="2:31" ht="15.6" hidden="1" customHeight="1">
      <c r="B714" s="27" t="e">
        <f>IF(#REF!=#REF!,B713,B713+1)</f>
        <v>#REF!</v>
      </c>
      <c r="C714" s="159"/>
      <c r="D714" s="146"/>
      <c r="E714" s="146"/>
      <c r="F714" s="146"/>
      <c r="G714" s="28"/>
      <c r="H714" s="159"/>
      <c r="I714" s="146"/>
      <c r="J714" s="160"/>
      <c r="K714" s="160"/>
      <c r="L714" s="160"/>
      <c r="M714" s="160"/>
      <c r="N714" s="160"/>
      <c r="O714" s="160"/>
      <c r="P714" s="161"/>
      <c r="Q714" s="160"/>
      <c r="R714" s="160"/>
      <c r="S714" s="160"/>
      <c r="T714" s="146"/>
      <c r="U714" s="146"/>
      <c r="V714" s="160"/>
      <c r="X714" s="23"/>
      <c r="Y714" s="170"/>
      <c r="Z714" s="147"/>
      <c r="AA714" s="156" t="s">
        <v>40</v>
      </c>
      <c r="AB714" s="23"/>
      <c r="AC714" s="23"/>
      <c r="AD714" s="23"/>
      <c r="AE714" s="23"/>
    </row>
    <row r="715" spans="2:31" ht="15.6" hidden="1" customHeight="1">
      <c r="B715" s="27" t="e">
        <f>IF(#REF!=#REF!,B714,B714+1)</f>
        <v>#REF!</v>
      </c>
      <c r="C715" s="159"/>
      <c r="D715" s="146"/>
      <c r="E715" s="146"/>
      <c r="F715" s="146"/>
      <c r="G715" s="28"/>
      <c r="H715" s="159"/>
      <c r="I715" s="146"/>
      <c r="J715" s="160"/>
      <c r="K715" s="160"/>
      <c r="L715" s="160"/>
      <c r="M715" s="160"/>
      <c r="N715" s="160"/>
      <c r="O715" s="160"/>
      <c r="P715" s="161"/>
      <c r="Q715" s="160"/>
      <c r="R715" s="160"/>
      <c r="S715" s="160"/>
      <c r="T715" s="146"/>
      <c r="U715" s="146"/>
      <c r="V715" s="160"/>
      <c r="X715" s="23"/>
      <c r="Y715" s="170"/>
      <c r="Z715" s="147"/>
      <c r="AA715" s="156" t="s">
        <v>40</v>
      </c>
      <c r="AB715" s="23"/>
      <c r="AC715" s="23"/>
      <c r="AD715" s="23"/>
      <c r="AE715" s="23"/>
    </row>
    <row r="716" spans="2:31" ht="15.6" hidden="1" customHeight="1">
      <c r="B716" s="27" t="e">
        <f>IF(#REF!=#REF!,B715,B715+1)</f>
        <v>#REF!</v>
      </c>
      <c r="C716" s="159"/>
      <c r="D716" s="146"/>
      <c r="E716" s="146"/>
      <c r="F716" s="146"/>
      <c r="G716" s="28"/>
      <c r="H716" s="159"/>
      <c r="I716" s="146"/>
      <c r="J716" s="160"/>
      <c r="K716" s="160"/>
      <c r="L716" s="160"/>
      <c r="M716" s="160"/>
      <c r="N716" s="160"/>
      <c r="O716" s="160"/>
      <c r="P716" s="161"/>
      <c r="Q716" s="160"/>
      <c r="R716" s="160"/>
      <c r="S716" s="160"/>
      <c r="T716" s="146"/>
      <c r="U716" s="146"/>
      <c r="V716" s="160"/>
      <c r="X716" s="23"/>
      <c r="Y716" s="170"/>
      <c r="Z716" s="147"/>
      <c r="AA716" s="156" t="s">
        <v>40</v>
      </c>
      <c r="AB716" s="23"/>
      <c r="AC716" s="23"/>
      <c r="AD716" s="23"/>
      <c r="AE716" s="23"/>
    </row>
    <row r="717" spans="2:31" ht="15.6" hidden="1" customHeight="1">
      <c r="B717" s="27" t="e">
        <f>IF(#REF!=#REF!,B716,B716+1)</f>
        <v>#REF!</v>
      </c>
      <c r="C717" s="159"/>
      <c r="D717" s="146"/>
      <c r="E717" s="146"/>
      <c r="F717" s="146"/>
      <c r="G717" s="28"/>
      <c r="H717" s="159"/>
      <c r="I717" s="146"/>
      <c r="J717" s="160"/>
      <c r="K717" s="160"/>
      <c r="L717" s="160"/>
      <c r="M717" s="160"/>
      <c r="N717" s="160"/>
      <c r="O717" s="160"/>
      <c r="P717" s="161"/>
      <c r="Q717" s="160"/>
      <c r="R717" s="160"/>
      <c r="S717" s="160"/>
      <c r="T717" s="146"/>
      <c r="U717" s="146"/>
      <c r="V717" s="160"/>
      <c r="X717" s="23"/>
      <c r="Y717" s="170"/>
      <c r="Z717" s="147"/>
      <c r="AA717" s="156" t="s">
        <v>40</v>
      </c>
      <c r="AB717" s="23"/>
      <c r="AC717" s="23"/>
      <c r="AD717" s="23"/>
      <c r="AE717" s="23"/>
    </row>
    <row r="718" spans="2:31" ht="15.6" hidden="1" customHeight="1">
      <c r="B718" s="27" t="e">
        <f>IF(#REF!=#REF!,B717,B717+1)</f>
        <v>#REF!</v>
      </c>
      <c r="C718" s="159"/>
      <c r="D718" s="146"/>
      <c r="E718" s="146"/>
      <c r="F718" s="146"/>
      <c r="G718" s="28"/>
      <c r="H718" s="159"/>
      <c r="I718" s="146"/>
      <c r="J718" s="160"/>
      <c r="K718" s="160"/>
      <c r="L718" s="160"/>
      <c r="M718" s="160"/>
      <c r="N718" s="160"/>
      <c r="O718" s="160"/>
      <c r="P718" s="161"/>
      <c r="Q718" s="160"/>
      <c r="R718" s="160"/>
      <c r="S718" s="160"/>
      <c r="T718" s="146"/>
      <c r="U718" s="146"/>
      <c r="V718" s="160"/>
      <c r="X718" s="23"/>
      <c r="Y718" s="170"/>
      <c r="Z718" s="147"/>
      <c r="AA718" s="156" t="s">
        <v>40</v>
      </c>
      <c r="AB718" s="23"/>
      <c r="AC718" s="23"/>
      <c r="AD718" s="23"/>
      <c r="AE718" s="23"/>
    </row>
    <row r="719" spans="2:31" ht="15.6" hidden="1" customHeight="1">
      <c r="B719" s="27" t="e">
        <f>IF(#REF!=#REF!,B718,B718+1)</f>
        <v>#REF!</v>
      </c>
      <c r="C719" s="159"/>
      <c r="D719" s="146"/>
      <c r="E719" s="146"/>
      <c r="F719" s="146"/>
      <c r="G719" s="28"/>
      <c r="H719" s="159"/>
      <c r="I719" s="146"/>
      <c r="J719" s="160"/>
      <c r="K719" s="160"/>
      <c r="L719" s="160"/>
      <c r="M719" s="160"/>
      <c r="N719" s="160"/>
      <c r="O719" s="160"/>
      <c r="P719" s="161"/>
      <c r="Q719" s="160"/>
      <c r="R719" s="160"/>
      <c r="S719" s="160"/>
      <c r="T719" s="146"/>
      <c r="U719" s="146"/>
      <c r="V719" s="160"/>
      <c r="X719" s="23"/>
      <c r="Y719" s="170"/>
      <c r="Z719" s="147"/>
      <c r="AA719" s="156" t="s">
        <v>40</v>
      </c>
      <c r="AB719" s="23"/>
      <c r="AC719" s="23"/>
      <c r="AD719" s="23"/>
      <c r="AE719" s="23"/>
    </row>
    <row r="720" spans="2:31" ht="15.6" hidden="1" customHeight="1">
      <c r="B720" s="27" t="e">
        <f>IF(#REF!=#REF!,B719,B719+1)</f>
        <v>#REF!</v>
      </c>
      <c r="C720" s="159"/>
      <c r="D720" s="146"/>
      <c r="E720" s="146"/>
      <c r="F720" s="146"/>
      <c r="G720" s="28"/>
      <c r="H720" s="159"/>
      <c r="I720" s="146"/>
      <c r="J720" s="160"/>
      <c r="K720" s="160"/>
      <c r="L720" s="160"/>
      <c r="M720" s="160"/>
      <c r="N720" s="160"/>
      <c r="O720" s="160"/>
      <c r="P720" s="161"/>
      <c r="Q720" s="160"/>
      <c r="R720" s="160"/>
      <c r="S720" s="160"/>
      <c r="T720" s="146"/>
      <c r="U720" s="146"/>
      <c r="V720" s="160"/>
      <c r="X720" s="23"/>
      <c r="Y720" s="170"/>
      <c r="Z720" s="147"/>
      <c r="AA720" s="156" t="s">
        <v>40</v>
      </c>
      <c r="AB720" s="23"/>
      <c r="AC720" s="23"/>
      <c r="AD720" s="23"/>
      <c r="AE720" s="23"/>
    </row>
    <row r="721" spans="2:31" ht="15.6" hidden="1" customHeight="1">
      <c r="B721" s="27" t="e">
        <f>IF(#REF!=#REF!,B720,B720+1)</f>
        <v>#REF!</v>
      </c>
      <c r="C721" s="159"/>
      <c r="D721" s="146"/>
      <c r="E721" s="146"/>
      <c r="F721" s="146"/>
      <c r="G721" s="28"/>
      <c r="H721" s="159"/>
      <c r="I721" s="146"/>
      <c r="J721" s="160"/>
      <c r="K721" s="160"/>
      <c r="L721" s="160"/>
      <c r="M721" s="160"/>
      <c r="N721" s="160"/>
      <c r="O721" s="160"/>
      <c r="P721" s="161"/>
      <c r="Q721" s="160"/>
      <c r="R721" s="160"/>
      <c r="S721" s="160"/>
      <c r="T721" s="146"/>
      <c r="U721" s="146"/>
      <c r="V721" s="160"/>
      <c r="X721" s="23"/>
      <c r="Y721" s="170"/>
      <c r="Z721" s="147"/>
      <c r="AA721" s="156" t="s">
        <v>40</v>
      </c>
      <c r="AB721" s="23"/>
      <c r="AC721" s="23"/>
      <c r="AD721" s="23"/>
      <c r="AE721" s="23"/>
    </row>
    <row r="722" spans="2:31" ht="15.6" hidden="1" customHeight="1">
      <c r="B722" s="27" t="e">
        <f>IF(#REF!=#REF!,B721,B721+1)</f>
        <v>#REF!</v>
      </c>
      <c r="C722" s="159"/>
      <c r="D722" s="146"/>
      <c r="E722" s="146"/>
      <c r="F722" s="146"/>
      <c r="G722" s="28"/>
      <c r="H722" s="159"/>
      <c r="I722" s="146"/>
      <c r="J722" s="160"/>
      <c r="K722" s="160"/>
      <c r="L722" s="160"/>
      <c r="M722" s="160"/>
      <c r="N722" s="160"/>
      <c r="O722" s="160"/>
      <c r="P722" s="161"/>
      <c r="Q722" s="160"/>
      <c r="R722" s="160"/>
      <c r="S722" s="160"/>
      <c r="T722" s="146"/>
      <c r="U722" s="146"/>
      <c r="V722" s="160"/>
      <c r="X722" s="23"/>
      <c r="Y722" s="170"/>
      <c r="Z722" s="147"/>
      <c r="AA722" s="156" t="s">
        <v>40</v>
      </c>
      <c r="AB722" s="23"/>
      <c r="AC722" s="23"/>
      <c r="AD722" s="23"/>
      <c r="AE722" s="23"/>
    </row>
    <row r="723" spans="2:31" ht="15.6" hidden="1" customHeight="1">
      <c r="B723" s="27" t="e">
        <f>IF(#REF!=#REF!,B722,B722+1)</f>
        <v>#REF!</v>
      </c>
      <c r="C723" s="159"/>
      <c r="D723" s="146"/>
      <c r="E723" s="146"/>
      <c r="F723" s="146"/>
      <c r="G723" s="28"/>
      <c r="H723" s="159"/>
      <c r="I723" s="146"/>
      <c r="J723" s="160"/>
      <c r="K723" s="160"/>
      <c r="L723" s="160"/>
      <c r="M723" s="160"/>
      <c r="N723" s="160"/>
      <c r="O723" s="160"/>
      <c r="P723" s="161"/>
      <c r="Q723" s="160"/>
      <c r="R723" s="160"/>
      <c r="S723" s="160"/>
      <c r="T723" s="146"/>
      <c r="U723" s="146"/>
      <c r="V723" s="160"/>
      <c r="X723" s="23"/>
      <c r="Y723" s="170"/>
      <c r="Z723" s="147"/>
      <c r="AA723" s="156" t="s">
        <v>40</v>
      </c>
      <c r="AB723" s="23"/>
      <c r="AC723" s="23"/>
      <c r="AD723" s="23"/>
      <c r="AE723" s="23"/>
    </row>
    <row r="724" spans="2:31" ht="15.6" hidden="1" customHeight="1">
      <c r="B724" s="27" t="e">
        <f>IF(#REF!=#REF!,B723,B723+1)</f>
        <v>#REF!</v>
      </c>
      <c r="C724" s="159"/>
      <c r="D724" s="146"/>
      <c r="E724" s="146"/>
      <c r="F724" s="146"/>
      <c r="G724" s="28"/>
      <c r="H724" s="159"/>
      <c r="I724" s="146"/>
      <c r="J724" s="160"/>
      <c r="K724" s="160"/>
      <c r="L724" s="160"/>
      <c r="M724" s="160"/>
      <c r="N724" s="160"/>
      <c r="O724" s="160"/>
      <c r="P724" s="161"/>
      <c r="Q724" s="160"/>
      <c r="R724" s="160"/>
      <c r="S724" s="160"/>
      <c r="T724" s="146"/>
      <c r="U724" s="146"/>
      <c r="V724" s="160"/>
      <c r="X724" s="23"/>
      <c r="Y724" s="170"/>
      <c r="Z724" s="147"/>
      <c r="AA724" s="156" t="s">
        <v>40</v>
      </c>
      <c r="AB724" s="23"/>
      <c r="AC724" s="23"/>
      <c r="AD724" s="23"/>
      <c r="AE724" s="23"/>
    </row>
    <row r="725" spans="2:31" ht="15.6" hidden="1" customHeight="1">
      <c r="B725" s="27" t="e">
        <f>IF(#REF!=#REF!,B724,B724+1)</f>
        <v>#REF!</v>
      </c>
      <c r="C725" s="159"/>
      <c r="D725" s="146"/>
      <c r="E725" s="146"/>
      <c r="F725" s="146"/>
      <c r="G725" s="28"/>
      <c r="H725" s="159"/>
      <c r="I725" s="146"/>
      <c r="J725" s="160"/>
      <c r="K725" s="160"/>
      <c r="L725" s="160"/>
      <c r="M725" s="160"/>
      <c r="N725" s="160"/>
      <c r="O725" s="160"/>
      <c r="P725" s="161"/>
      <c r="Q725" s="160"/>
      <c r="R725" s="160"/>
      <c r="S725" s="160"/>
      <c r="T725" s="146"/>
      <c r="U725" s="146"/>
      <c r="V725" s="160"/>
      <c r="X725" s="23"/>
      <c r="Y725" s="170"/>
      <c r="Z725" s="147"/>
      <c r="AA725" s="156" t="s">
        <v>40</v>
      </c>
      <c r="AB725" s="23"/>
      <c r="AC725" s="23"/>
      <c r="AD725" s="23"/>
      <c r="AE725" s="23"/>
    </row>
    <row r="726" spans="2:31" ht="15.6" hidden="1" customHeight="1">
      <c r="B726" s="27" t="e">
        <f>IF(#REF!=#REF!,B725,B725+1)</f>
        <v>#REF!</v>
      </c>
      <c r="C726" s="159"/>
      <c r="D726" s="146"/>
      <c r="E726" s="146"/>
      <c r="F726" s="146"/>
      <c r="G726" s="28"/>
      <c r="H726" s="159"/>
      <c r="I726" s="146"/>
      <c r="J726" s="160"/>
      <c r="K726" s="160"/>
      <c r="L726" s="160"/>
      <c r="M726" s="160"/>
      <c r="N726" s="160"/>
      <c r="O726" s="160"/>
      <c r="P726" s="161"/>
      <c r="Q726" s="160"/>
      <c r="R726" s="160"/>
      <c r="S726" s="160"/>
      <c r="T726" s="146"/>
      <c r="U726" s="146"/>
      <c r="V726" s="160"/>
      <c r="X726" s="23"/>
      <c r="Y726" s="170"/>
      <c r="Z726" s="147"/>
      <c r="AA726" s="156" t="s">
        <v>40</v>
      </c>
      <c r="AB726" s="23"/>
      <c r="AC726" s="23"/>
      <c r="AD726" s="23"/>
      <c r="AE726" s="23"/>
    </row>
    <row r="727" spans="2:31" ht="15.6" hidden="1" customHeight="1">
      <c r="B727" s="27" t="e">
        <f>IF(#REF!=#REF!,B726,B726+1)</f>
        <v>#REF!</v>
      </c>
      <c r="C727" s="28"/>
      <c r="D727" s="28"/>
      <c r="E727" s="28"/>
      <c r="F727" s="28"/>
      <c r="G727" s="28"/>
      <c r="H727" s="159"/>
      <c r="I727" s="146"/>
      <c r="J727" s="160"/>
      <c r="K727" s="160"/>
      <c r="L727" s="160"/>
      <c r="M727" s="160"/>
      <c r="N727" s="160"/>
      <c r="O727" s="160"/>
      <c r="P727" s="161"/>
      <c r="Q727" s="160"/>
      <c r="R727" s="160"/>
      <c r="S727" s="160"/>
      <c r="T727" s="146"/>
      <c r="U727" s="146"/>
      <c r="V727" s="160"/>
      <c r="X727" s="23"/>
      <c r="Y727" s="170"/>
      <c r="Z727" s="147"/>
      <c r="AA727" s="156" t="s">
        <v>40</v>
      </c>
      <c r="AB727" s="23"/>
      <c r="AC727" s="23"/>
      <c r="AD727" s="23"/>
      <c r="AE727" s="23"/>
    </row>
    <row r="728" spans="2:31" ht="15.6" hidden="1" customHeight="1">
      <c r="B728" s="27" t="e">
        <f>IF(#REF!=#REF!,B727,B727+1)</f>
        <v>#REF!</v>
      </c>
      <c r="C728" s="28"/>
      <c r="D728" s="28"/>
      <c r="E728" s="28"/>
      <c r="F728" s="28"/>
      <c r="G728" s="28"/>
      <c r="H728" s="159"/>
      <c r="I728" s="146"/>
      <c r="J728" s="160"/>
      <c r="K728" s="160"/>
      <c r="L728" s="160"/>
      <c r="M728" s="160"/>
      <c r="N728" s="160"/>
      <c r="O728" s="160"/>
      <c r="P728" s="161"/>
      <c r="Q728" s="160"/>
      <c r="R728" s="160"/>
      <c r="S728" s="160"/>
      <c r="T728" s="146"/>
      <c r="U728" s="146"/>
      <c r="V728" s="160"/>
      <c r="X728" s="23"/>
      <c r="Y728" s="170"/>
      <c r="Z728" s="147"/>
      <c r="AA728" s="156" t="s">
        <v>40</v>
      </c>
      <c r="AB728" s="23"/>
      <c r="AC728" s="23"/>
      <c r="AD728" s="23"/>
      <c r="AE728" s="23"/>
    </row>
    <row r="729" spans="2:31" ht="15.6" hidden="1" customHeight="1">
      <c r="B729" s="27" t="e">
        <f>IF(#REF!=#REF!,B728,B728+1)</f>
        <v>#REF!</v>
      </c>
      <c r="C729" s="28"/>
      <c r="D729" s="28"/>
      <c r="E729" s="28"/>
      <c r="F729" s="28"/>
      <c r="G729" s="28"/>
      <c r="H729" s="159"/>
      <c r="I729" s="146"/>
      <c r="J729" s="160"/>
      <c r="K729" s="160"/>
      <c r="L729" s="160"/>
      <c r="M729" s="160"/>
      <c r="N729" s="160"/>
      <c r="O729" s="160"/>
      <c r="P729" s="161"/>
      <c r="Q729" s="160"/>
      <c r="R729" s="160"/>
      <c r="S729" s="160"/>
      <c r="T729" s="146"/>
      <c r="U729" s="146"/>
      <c r="V729" s="160"/>
      <c r="X729" s="23"/>
      <c r="Y729" s="170"/>
      <c r="Z729" s="147"/>
      <c r="AA729" s="156" t="s">
        <v>40</v>
      </c>
      <c r="AB729" s="23"/>
      <c r="AC729" s="23"/>
      <c r="AD729" s="23"/>
      <c r="AE729" s="23"/>
    </row>
    <row r="730" spans="2:31" ht="15.6" hidden="1" customHeight="1">
      <c r="B730" s="27" t="e">
        <f>IF(#REF!=#REF!,B729,B729+1)</f>
        <v>#REF!</v>
      </c>
      <c r="C730" s="28"/>
      <c r="D730" s="28"/>
      <c r="E730" s="28"/>
      <c r="F730" s="28"/>
      <c r="G730" s="28"/>
      <c r="H730" s="159"/>
      <c r="I730" s="146"/>
      <c r="J730" s="160"/>
      <c r="K730" s="160"/>
      <c r="L730" s="160"/>
      <c r="M730" s="160"/>
      <c r="N730" s="160"/>
      <c r="O730" s="160"/>
      <c r="P730" s="161"/>
      <c r="Q730" s="160"/>
      <c r="R730" s="160"/>
      <c r="S730" s="160"/>
      <c r="T730" s="146"/>
      <c r="U730" s="146"/>
      <c r="V730" s="160"/>
      <c r="X730" s="23"/>
      <c r="Y730" s="170"/>
      <c r="Z730" s="147"/>
      <c r="AA730" s="156" t="s">
        <v>40</v>
      </c>
      <c r="AB730" s="23"/>
      <c r="AC730" s="23"/>
      <c r="AD730" s="23"/>
      <c r="AE730" s="23"/>
    </row>
    <row r="731" spans="2:31" ht="15.6" hidden="1" customHeight="1">
      <c r="B731" s="27" t="e">
        <f>IF(#REF!=#REF!,B730,B730+1)</f>
        <v>#REF!</v>
      </c>
      <c r="C731" s="28"/>
      <c r="D731" s="28"/>
      <c r="E731" s="28"/>
      <c r="F731" s="28"/>
      <c r="G731" s="28"/>
      <c r="H731" s="159"/>
      <c r="I731" s="146"/>
      <c r="J731" s="160"/>
      <c r="K731" s="160"/>
      <c r="L731" s="160"/>
      <c r="M731" s="160"/>
      <c r="N731" s="160"/>
      <c r="O731" s="160"/>
      <c r="P731" s="161"/>
      <c r="Q731" s="160"/>
      <c r="R731" s="160"/>
      <c r="S731" s="160"/>
      <c r="T731" s="146"/>
      <c r="U731" s="146"/>
      <c r="V731" s="160"/>
      <c r="X731" s="23"/>
      <c r="Y731" s="170"/>
      <c r="Z731" s="147"/>
      <c r="AA731" s="156" t="s">
        <v>40</v>
      </c>
      <c r="AB731" s="23"/>
      <c r="AC731" s="23"/>
      <c r="AD731" s="23"/>
      <c r="AE731" s="23"/>
    </row>
    <row r="732" spans="2:31" ht="15.6" hidden="1" customHeight="1">
      <c r="B732" s="27" t="e">
        <f>IF(#REF!=#REF!,B731,B731+1)</f>
        <v>#REF!</v>
      </c>
      <c r="C732" s="28"/>
      <c r="D732" s="28"/>
      <c r="E732" s="28"/>
      <c r="F732" s="28"/>
      <c r="G732" s="28"/>
      <c r="H732" s="159"/>
      <c r="I732" s="146"/>
      <c r="J732" s="160"/>
      <c r="K732" s="160"/>
      <c r="L732" s="160"/>
      <c r="M732" s="160"/>
      <c r="N732" s="160"/>
      <c r="O732" s="160"/>
      <c r="P732" s="161"/>
      <c r="Q732" s="160"/>
      <c r="R732" s="160"/>
      <c r="S732" s="160"/>
      <c r="T732" s="146"/>
      <c r="U732" s="146"/>
      <c r="V732" s="160"/>
      <c r="X732" s="23"/>
      <c r="Y732" s="170"/>
      <c r="Z732" s="147"/>
      <c r="AA732" s="156" t="s">
        <v>40</v>
      </c>
      <c r="AB732" s="23"/>
      <c r="AC732" s="23"/>
      <c r="AD732" s="23"/>
      <c r="AE732" s="23"/>
    </row>
    <row r="733" spans="2:31" ht="15.6" hidden="1" customHeight="1">
      <c r="B733" s="27" t="e">
        <f>IF(#REF!=#REF!,B732,B732+1)</f>
        <v>#REF!</v>
      </c>
      <c r="C733" s="28"/>
      <c r="D733" s="28"/>
      <c r="E733" s="28"/>
      <c r="F733" s="28"/>
      <c r="G733" s="28"/>
      <c r="H733" s="159"/>
      <c r="I733" s="146"/>
      <c r="J733" s="160"/>
      <c r="K733" s="160"/>
      <c r="L733" s="160"/>
      <c r="M733" s="160"/>
      <c r="N733" s="160"/>
      <c r="O733" s="160"/>
      <c r="P733" s="161"/>
      <c r="Q733" s="160"/>
      <c r="R733" s="160"/>
      <c r="S733" s="160"/>
      <c r="T733" s="146"/>
      <c r="U733" s="146"/>
      <c r="V733" s="160"/>
      <c r="X733" s="23"/>
      <c r="Y733" s="170"/>
      <c r="Z733" s="147"/>
      <c r="AA733" s="156" t="s">
        <v>40</v>
      </c>
      <c r="AB733" s="23"/>
      <c r="AC733" s="23"/>
      <c r="AD733" s="23"/>
      <c r="AE733" s="23"/>
    </row>
    <row r="734" spans="2:31" ht="15.6" hidden="1" customHeight="1">
      <c r="B734" s="27" t="e">
        <f>IF(#REF!=#REF!,B733,B733+1)</f>
        <v>#REF!</v>
      </c>
      <c r="C734" s="28"/>
      <c r="D734" s="28"/>
      <c r="E734" s="28"/>
      <c r="F734" s="28"/>
      <c r="G734" s="28"/>
      <c r="H734" s="159"/>
      <c r="I734" s="146"/>
      <c r="J734" s="160"/>
      <c r="K734" s="160"/>
      <c r="L734" s="160"/>
      <c r="M734" s="160"/>
      <c r="N734" s="160"/>
      <c r="O734" s="160"/>
      <c r="P734" s="161"/>
      <c r="Q734" s="160"/>
      <c r="R734" s="160"/>
      <c r="S734" s="160"/>
      <c r="T734" s="146"/>
      <c r="U734" s="146"/>
      <c r="V734" s="160"/>
      <c r="X734" s="23"/>
      <c r="Y734" s="170"/>
      <c r="Z734" s="147"/>
      <c r="AA734" s="156" t="s">
        <v>40</v>
      </c>
      <c r="AB734" s="23"/>
      <c r="AC734" s="23"/>
      <c r="AD734" s="23"/>
      <c r="AE734" s="23"/>
    </row>
    <row r="735" spans="2:31" ht="15.6" hidden="1" customHeight="1">
      <c r="B735" s="27" t="e">
        <f>IF(#REF!=#REF!,B734,B734+1)</f>
        <v>#REF!</v>
      </c>
      <c r="C735" s="28"/>
      <c r="D735" s="28"/>
      <c r="E735" s="28"/>
      <c r="F735" s="28"/>
      <c r="G735" s="28"/>
      <c r="H735" s="159"/>
      <c r="I735" s="146"/>
      <c r="J735" s="160"/>
      <c r="K735" s="160"/>
      <c r="L735" s="160"/>
      <c r="M735" s="160"/>
      <c r="N735" s="160"/>
      <c r="O735" s="160"/>
      <c r="P735" s="161"/>
      <c r="Q735" s="160"/>
      <c r="R735" s="160"/>
      <c r="S735" s="160"/>
      <c r="T735" s="146"/>
      <c r="U735" s="146"/>
      <c r="V735" s="160"/>
      <c r="X735" s="23"/>
      <c r="Y735" s="170"/>
      <c r="Z735" s="147"/>
      <c r="AA735" s="156" t="s">
        <v>40</v>
      </c>
      <c r="AB735" s="23"/>
      <c r="AC735" s="23"/>
      <c r="AD735" s="23"/>
      <c r="AE735" s="23"/>
    </row>
    <row r="736" spans="2:31" ht="15.6" hidden="1" customHeight="1">
      <c r="B736" s="27" t="e">
        <f>IF(#REF!=#REF!,B735,B735+1)</f>
        <v>#REF!</v>
      </c>
      <c r="C736" s="28"/>
      <c r="D736" s="28"/>
      <c r="E736" s="28"/>
      <c r="F736" s="28"/>
      <c r="G736" s="28"/>
      <c r="H736" s="159"/>
      <c r="I736" s="146"/>
      <c r="J736" s="160"/>
      <c r="K736" s="160"/>
      <c r="L736" s="160"/>
      <c r="M736" s="160"/>
      <c r="N736" s="160"/>
      <c r="O736" s="160"/>
      <c r="P736" s="161"/>
      <c r="Q736" s="160"/>
      <c r="R736" s="160"/>
      <c r="S736" s="160"/>
      <c r="T736" s="146"/>
      <c r="U736" s="146"/>
      <c r="V736" s="160"/>
      <c r="X736" s="23"/>
      <c r="Y736" s="170"/>
      <c r="Z736" s="147"/>
      <c r="AA736" s="156" t="s">
        <v>40</v>
      </c>
      <c r="AB736" s="23"/>
      <c r="AC736" s="23"/>
      <c r="AD736" s="23"/>
      <c r="AE736" s="23"/>
    </row>
    <row r="737" spans="2:31" ht="15.6" hidden="1" customHeight="1">
      <c r="B737" s="27" t="e">
        <f>IF(#REF!=#REF!,B736,B736+1)</f>
        <v>#REF!</v>
      </c>
      <c r="C737" s="28"/>
      <c r="D737" s="28"/>
      <c r="E737" s="28"/>
      <c r="F737" s="28"/>
      <c r="G737" s="28"/>
      <c r="H737" s="159"/>
      <c r="I737" s="146"/>
      <c r="J737" s="160"/>
      <c r="K737" s="160"/>
      <c r="L737" s="160"/>
      <c r="M737" s="160"/>
      <c r="N737" s="160"/>
      <c r="O737" s="160"/>
      <c r="P737" s="161"/>
      <c r="Q737" s="160"/>
      <c r="R737" s="160"/>
      <c r="S737" s="160"/>
      <c r="T737" s="146"/>
      <c r="U737" s="146"/>
      <c r="V737" s="160"/>
      <c r="X737" s="23"/>
      <c r="Y737" s="170"/>
      <c r="Z737" s="147"/>
      <c r="AA737" s="156" t="s">
        <v>40</v>
      </c>
      <c r="AB737" s="23"/>
      <c r="AC737" s="23"/>
      <c r="AD737" s="23"/>
      <c r="AE737" s="23"/>
    </row>
    <row r="738" spans="2:31" ht="15.6" hidden="1" customHeight="1">
      <c r="B738" s="27" t="e">
        <f>IF(#REF!=#REF!,B737,B737+1)</f>
        <v>#REF!</v>
      </c>
      <c r="C738" s="28"/>
      <c r="D738" s="28"/>
      <c r="E738" s="28"/>
      <c r="F738" s="28"/>
      <c r="G738" s="28"/>
      <c r="H738" s="159"/>
      <c r="I738" s="146"/>
      <c r="J738" s="160"/>
      <c r="K738" s="160"/>
      <c r="L738" s="160"/>
      <c r="M738" s="160"/>
      <c r="N738" s="160"/>
      <c r="O738" s="160"/>
      <c r="P738" s="161"/>
      <c r="Q738" s="160"/>
      <c r="R738" s="160"/>
      <c r="S738" s="160"/>
      <c r="T738" s="146"/>
      <c r="U738" s="146"/>
      <c r="V738" s="160"/>
      <c r="X738" s="23"/>
      <c r="Y738" s="170"/>
      <c r="Z738" s="147"/>
      <c r="AA738" s="156" t="s">
        <v>40</v>
      </c>
      <c r="AB738" s="23"/>
      <c r="AC738" s="23"/>
      <c r="AD738" s="23"/>
      <c r="AE738" s="23"/>
    </row>
    <row r="739" spans="2:31" ht="15.6" hidden="1" customHeight="1">
      <c r="B739" s="27" t="e">
        <f>IF(#REF!=#REF!,B738,B738+1)</f>
        <v>#REF!</v>
      </c>
      <c r="C739" s="28"/>
      <c r="D739" s="28"/>
      <c r="E739" s="28"/>
      <c r="F739" s="28"/>
      <c r="G739" s="28"/>
      <c r="H739" s="159"/>
      <c r="I739" s="146"/>
      <c r="J739" s="160"/>
      <c r="K739" s="160"/>
      <c r="L739" s="160"/>
      <c r="M739" s="160"/>
      <c r="N739" s="160"/>
      <c r="O739" s="160"/>
      <c r="P739" s="161"/>
      <c r="Q739" s="160"/>
      <c r="R739" s="160"/>
      <c r="S739" s="160"/>
      <c r="T739" s="146"/>
      <c r="U739" s="146"/>
      <c r="V739" s="160"/>
      <c r="X739" s="23"/>
      <c r="Y739" s="170"/>
      <c r="Z739" s="147"/>
      <c r="AA739" s="156" t="s">
        <v>40</v>
      </c>
      <c r="AB739" s="23"/>
      <c r="AC739" s="23"/>
      <c r="AD739" s="23"/>
      <c r="AE739" s="23"/>
    </row>
    <row r="740" spans="2:31" ht="15.6" hidden="1" customHeight="1">
      <c r="B740" s="27" t="e">
        <f>IF(#REF!=#REF!,B739,B739+1)</f>
        <v>#REF!</v>
      </c>
      <c r="C740" s="28"/>
      <c r="D740" s="28"/>
      <c r="E740" s="28"/>
      <c r="F740" s="28"/>
      <c r="G740" s="28"/>
      <c r="H740" s="28"/>
      <c r="I740" s="28"/>
      <c r="J740" s="29"/>
      <c r="K740" s="29"/>
      <c r="L740" s="29"/>
      <c r="M740" s="29"/>
      <c r="N740" s="29"/>
      <c r="O740" s="29"/>
      <c r="P740" s="30"/>
      <c r="Q740" s="29"/>
      <c r="R740" s="34"/>
      <c r="S740" s="29"/>
      <c r="T740" s="28"/>
      <c r="U740" s="28"/>
      <c r="V740" s="29"/>
      <c r="X740" s="23"/>
      <c r="Y740" s="170"/>
      <c r="Z740" s="147"/>
      <c r="AA740" s="156" t="s">
        <v>40</v>
      </c>
      <c r="AB740" s="23"/>
      <c r="AC740" s="23"/>
      <c r="AD740" s="23"/>
      <c r="AE740" s="23"/>
    </row>
    <row r="741" spans="2:31" ht="15.6" hidden="1" customHeight="1">
      <c r="B741" s="27" t="e">
        <f>IF(#REF!=#REF!,B740,B740+1)</f>
        <v>#REF!</v>
      </c>
      <c r="C741" s="28"/>
      <c r="D741" s="28"/>
      <c r="E741" s="28"/>
      <c r="F741" s="28"/>
      <c r="G741" s="28"/>
      <c r="H741" s="28"/>
      <c r="I741" s="28"/>
      <c r="J741" s="29"/>
      <c r="K741" s="29"/>
      <c r="L741" s="29"/>
      <c r="M741" s="29"/>
      <c r="N741" s="29"/>
      <c r="O741" s="29"/>
      <c r="P741" s="30"/>
      <c r="Q741" s="29"/>
      <c r="R741" s="34"/>
      <c r="S741" s="29"/>
      <c r="T741" s="28"/>
      <c r="U741" s="28"/>
      <c r="V741" s="29"/>
      <c r="X741" s="23"/>
      <c r="Y741" s="170"/>
      <c r="Z741" s="147"/>
      <c r="AA741" s="156" t="s">
        <v>40</v>
      </c>
      <c r="AB741" s="23"/>
      <c r="AC741" s="23"/>
      <c r="AD741" s="23"/>
      <c r="AE741" s="23"/>
    </row>
    <row r="742" spans="2:31" ht="15.6" hidden="1" customHeight="1">
      <c r="B742" s="27" t="e">
        <f>IF(#REF!=#REF!,B741,B741+1)</f>
        <v>#REF!</v>
      </c>
      <c r="C742" s="28"/>
      <c r="D742" s="28"/>
      <c r="E742" s="28"/>
      <c r="F742" s="28"/>
      <c r="G742" s="28"/>
      <c r="H742" s="28"/>
      <c r="I742" s="28"/>
      <c r="J742" s="29"/>
      <c r="K742" s="29"/>
      <c r="L742" s="29"/>
      <c r="M742" s="29"/>
      <c r="N742" s="29"/>
      <c r="O742" s="29"/>
      <c r="P742" s="30"/>
      <c r="Q742" s="29"/>
      <c r="R742" s="34"/>
      <c r="S742" s="29"/>
      <c r="T742" s="28"/>
      <c r="U742" s="28"/>
      <c r="V742" s="29"/>
      <c r="X742" s="23"/>
      <c r="Y742" s="170"/>
      <c r="Z742" s="147"/>
      <c r="AA742" s="156" t="s">
        <v>40</v>
      </c>
      <c r="AB742" s="23"/>
      <c r="AC742" s="23"/>
      <c r="AD742" s="23"/>
      <c r="AE742" s="23"/>
    </row>
    <row r="743" spans="2:31" ht="15.6" hidden="1" customHeight="1">
      <c r="B743" s="27" t="e">
        <f>IF(#REF!=#REF!,B742,B742+1)</f>
        <v>#REF!</v>
      </c>
      <c r="C743" s="28"/>
      <c r="D743" s="28"/>
      <c r="E743" s="28"/>
      <c r="F743" s="28"/>
      <c r="G743" s="28"/>
      <c r="H743" s="28"/>
      <c r="I743" s="28"/>
      <c r="J743" s="29"/>
      <c r="K743" s="29"/>
      <c r="L743" s="29"/>
      <c r="M743" s="29"/>
      <c r="N743" s="29"/>
      <c r="O743" s="29"/>
      <c r="P743" s="30"/>
      <c r="Q743" s="29"/>
      <c r="R743" s="34"/>
      <c r="S743" s="29"/>
      <c r="T743" s="28"/>
      <c r="U743" s="28"/>
      <c r="V743" s="29"/>
      <c r="X743" s="23"/>
      <c r="Y743" s="170"/>
      <c r="Z743" s="147"/>
      <c r="AA743" s="156" t="s">
        <v>40</v>
      </c>
      <c r="AB743" s="23"/>
      <c r="AC743" s="23"/>
      <c r="AD743" s="23"/>
      <c r="AE743" s="23"/>
    </row>
    <row r="744" spans="2:31" ht="15.6" hidden="1" customHeight="1">
      <c r="B744" s="27" t="e">
        <f>IF(#REF!=#REF!,B743,B743+1)</f>
        <v>#REF!</v>
      </c>
      <c r="C744" s="28"/>
      <c r="D744" s="28"/>
      <c r="E744" s="28"/>
      <c r="F744" s="28"/>
      <c r="G744" s="28"/>
      <c r="H744" s="28"/>
      <c r="I744" s="28"/>
      <c r="J744" s="29"/>
      <c r="K744" s="29"/>
      <c r="L744" s="29"/>
      <c r="M744" s="29"/>
      <c r="N744" s="29"/>
      <c r="O744" s="29"/>
      <c r="P744" s="30"/>
      <c r="Q744" s="29"/>
      <c r="R744" s="34"/>
      <c r="S744" s="29"/>
      <c r="T744" s="28"/>
      <c r="U744" s="28"/>
      <c r="V744" s="29"/>
      <c r="X744" s="23"/>
      <c r="Y744" s="170"/>
      <c r="Z744" s="147"/>
      <c r="AA744" s="156" t="s">
        <v>40</v>
      </c>
      <c r="AB744" s="23"/>
      <c r="AC744" s="23"/>
      <c r="AD744" s="23"/>
      <c r="AE744" s="23"/>
    </row>
    <row r="745" spans="2:31" ht="15.6" hidden="1" customHeight="1">
      <c r="B745" s="27" t="e">
        <f>IF(#REF!=#REF!,B744,B744+1)</f>
        <v>#REF!</v>
      </c>
      <c r="C745" s="28"/>
      <c r="D745" s="28"/>
      <c r="E745" s="28"/>
      <c r="F745" s="28"/>
      <c r="G745" s="28"/>
      <c r="H745" s="28"/>
      <c r="I745" s="28"/>
      <c r="J745" s="29"/>
      <c r="K745" s="29"/>
      <c r="L745" s="29"/>
      <c r="M745" s="29"/>
      <c r="N745" s="29"/>
      <c r="O745" s="29"/>
      <c r="P745" s="30"/>
      <c r="Q745" s="29"/>
      <c r="R745" s="34"/>
      <c r="S745" s="29"/>
      <c r="T745" s="28"/>
      <c r="U745" s="28"/>
      <c r="V745" s="29"/>
      <c r="X745" s="23"/>
      <c r="Y745" s="170"/>
      <c r="Z745" s="147"/>
      <c r="AA745" s="156" t="s">
        <v>40</v>
      </c>
      <c r="AB745" s="23"/>
      <c r="AC745" s="23"/>
      <c r="AD745" s="23"/>
      <c r="AE745" s="23"/>
    </row>
    <row r="746" spans="2:31" ht="15.6" hidden="1" customHeight="1">
      <c r="B746" s="27" t="e">
        <f>IF(#REF!=#REF!,B745,B745+1)</f>
        <v>#REF!</v>
      </c>
      <c r="C746" s="28"/>
      <c r="D746" s="28"/>
      <c r="E746" s="28"/>
      <c r="F746" s="28"/>
      <c r="G746" s="28"/>
      <c r="H746" s="28"/>
      <c r="I746" s="28"/>
      <c r="J746" s="29"/>
      <c r="K746" s="29"/>
      <c r="L746" s="29"/>
      <c r="M746" s="29"/>
      <c r="N746" s="29"/>
      <c r="O746" s="29"/>
      <c r="P746" s="30"/>
      <c r="Q746" s="29"/>
      <c r="R746" s="34"/>
      <c r="S746" s="29"/>
      <c r="T746" s="28"/>
      <c r="U746" s="28"/>
      <c r="V746" s="29"/>
      <c r="X746" s="23"/>
      <c r="Y746" s="170"/>
      <c r="Z746" s="147"/>
      <c r="AA746" s="156" t="s">
        <v>40</v>
      </c>
      <c r="AB746" s="23"/>
      <c r="AC746" s="23"/>
      <c r="AD746" s="23"/>
      <c r="AE746" s="23"/>
    </row>
    <row r="747" spans="2:31" ht="15.6" hidden="1" customHeight="1">
      <c r="B747" s="27" t="e">
        <f>IF(#REF!=#REF!,B746,B746+1)</f>
        <v>#REF!</v>
      </c>
      <c r="C747" s="28"/>
      <c r="D747" s="28"/>
      <c r="E747" s="28"/>
      <c r="F747" s="28"/>
      <c r="G747" s="28"/>
      <c r="H747" s="28"/>
      <c r="I747" s="28"/>
      <c r="J747" s="29"/>
      <c r="K747" s="29"/>
      <c r="L747" s="29"/>
      <c r="M747" s="29"/>
      <c r="N747" s="29"/>
      <c r="O747" s="29"/>
      <c r="P747" s="30"/>
      <c r="Q747" s="29"/>
      <c r="R747" s="34"/>
      <c r="S747" s="29"/>
      <c r="T747" s="28"/>
      <c r="U747" s="28"/>
      <c r="V747" s="29"/>
      <c r="X747" s="23"/>
      <c r="Y747" s="170"/>
      <c r="Z747" s="147"/>
      <c r="AA747" s="156" t="s">
        <v>40</v>
      </c>
      <c r="AB747" s="23"/>
      <c r="AC747" s="23"/>
      <c r="AD747" s="23"/>
      <c r="AE747" s="23"/>
    </row>
    <row r="748" spans="2:31" ht="15.6" hidden="1" customHeight="1">
      <c r="B748" s="27" t="e">
        <f>IF(#REF!=#REF!,B747,B747+1)</f>
        <v>#REF!</v>
      </c>
      <c r="C748" s="28"/>
      <c r="D748" s="28"/>
      <c r="E748" s="28"/>
      <c r="F748" s="28"/>
      <c r="G748" s="28"/>
      <c r="H748" s="28"/>
      <c r="I748" s="28"/>
      <c r="J748" s="29"/>
      <c r="K748" s="29"/>
      <c r="L748" s="29"/>
      <c r="M748" s="29"/>
      <c r="N748" s="29"/>
      <c r="O748" s="29"/>
      <c r="P748" s="30"/>
      <c r="Q748" s="29"/>
      <c r="R748" s="34"/>
      <c r="S748" s="29"/>
      <c r="T748" s="28"/>
      <c r="U748" s="28"/>
      <c r="V748" s="29"/>
      <c r="X748" s="23"/>
      <c r="Y748" s="170"/>
      <c r="Z748" s="147"/>
      <c r="AA748" s="156" t="s">
        <v>40</v>
      </c>
      <c r="AB748" s="23"/>
      <c r="AC748" s="23"/>
      <c r="AD748" s="23"/>
      <c r="AE748" s="23"/>
    </row>
    <row r="749" spans="2:31" ht="15.6" hidden="1" customHeight="1">
      <c r="B749" s="27" t="e">
        <f>IF(#REF!=#REF!,B748,B748+1)</f>
        <v>#REF!</v>
      </c>
      <c r="C749" s="28"/>
      <c r="D749" s="28"/>
      <c r="E749" s="28"/>
      <c r="F749" s="28"/>
      <c r="G749" s="28"/>
      <c r="H749" s="28"/>
      <c r="I749" s="28"/>
      <c r="J749" s="29"/>
      <c r="K749" s="29"/>
      <c r="L749" s="29"/>
      <c r="M749" s="29"/>
      <c r="N749" s="29"/>
      <c r="O749" s="29"/>
      <c r="P749" s="30"/>
      <c r="Q749" s="29"/>
      <c r="R749" s="34"/>
      <c r="S749" s="29"/>
      <c r="T749" s="28"/>
      <c r="U749" s="28"/>
      <c r="V749" s="29"/>
      <c r="X749" s="23"/>
      <c r="Y749" s="170"/>
      <c r="Z749" s="147"/>
      <c r="AA749" s="156" t="s">
        <v>40</v>
      </c>
      <c r="AB749" s="23"/>
      <c r="AC749" s="23"/>
      <c r="AD749" s="23"/>
      <c r="AE749" s="23"/>
    </row>
    <row r="750" spans="2:31" ht="15.6" hidden="1" customHeight="1">
      <c r="B750" s="27" t="e">
        <f>IF(#REF!=#REF!,B749,B749+1)</f>
        <v>#REF!</v>
      </c>
      <c r="C750" s="28"/>
      <c r="D750" s="28"/>
      <c r="E750" s="28"/>
      <c r="F750" s="28"/>
      <c r="G750" s="28"/>
      <c r="H750" s="28"/>
      <c r="I750" s="28"/>
      <c r="J750" s="29"/>
      <c r="K750" s="29"/>
      <c r="L750" s="29"/>
      <c r="M750" s="29"/>
      <c r="N750" s="29"/>
      <c r="O750" s="29"/>
      <c r="P750" s="30"/>
      <c r="Q750" s="29"/>
      <c r="R750" s="34"/>
      <c r="S750" s="29"/>
      <c r="T750" s="28"/>
      <c r="U750" s="28"/>
      <c r="V750" s="29"/>
      <c r="X750" s="23"/>
      <c r="Y750" s="170"/>
      <c r="Z750" s="147"/>
      <c r="AA750" s="156" t="s">
        <v>40</v>
      </c>
      <c r="AB750" s="23"/>
      <c r="AC750" s="23"/>
      <c r="AD750" s="23"/>
      <c r="AE750" s="23"/>
    </row>
    <row r="751" spans="2:31" ht="15.6" hidden="1" customHeight="1">
      <c r="B751" s="27" t="e">
        <f>IF(#REF!=#REF!,B750,B750+1)</f>
        <v>#REF!</v>
      </c>
      <c r="C751" s="28"/>
      <c r="D751" s="28"/>
      <c r="E751" s="28"/>
      <c r="F751" s="28"/>
      <c r="G751" s="28"/>
      <c r="H751" s="28"/>
      <c r="I751" s="28"/>
      <c r="J751" s="29"/>
      <c r="K751" s="29"/>
      <c r="L751" s="29"/>
      <c r="M751" s="29"/>
      <c r="N751" s="29"/>
      <c r="O751" s="29"/>
      <c r="P751" s="30"/>
      <c r="Q751" s="29"/>
      <c r="R751" s="34"/>
      <c r="S751" s="29"/>
      <c r="T751" s="28"/>
      <c r="U751" s="28"/>
      <c r="V751" s="29"/>
      <c r="X751" s="23"/>
      <c r="Y751" s="170"/>
      <c r="Z751" s="147"/>
      <c r="AA751" s="156" t="s">
        <v>40</v>
      </c>
      <c r="AB751" s="23"/>
      <c r="AC751" s="23"/>
      <c r="AD751" s="23"/>
      <c r="AE751" s="23"/>
    </row>
    <row r="752" spans="2:31" ht="15.6" hidden="1" customHeight="1">
      <c r="B752" s="27" t="e">
        <f>IF(#REF!=#REF!,B751,B751+1)</f>
        <v>#REF!</v>
      </c>
      <c r="C752" s="28"/>
      <c r="D752" s="28"/>
      <c r="E752" s="28"/>
      <c r="F752" s="28"/>
      <c r="G752" s="28"/>
      <c r="H752" s="28"/>
      <c r="I752" s="28"/>
      <c r="J752" s="29"/>
      <c r="K752" s="29"/>
      <c r="L752" s="29"/>
      <c r="M752" s="29"/>
      <c r="N752" s="29"/>
      <c r="O752" s="29"/>
      <c r="P752" s="30"/>
      <c r="Q752" s="29"/>
      <c r="R752" s="34"/>
      <c r="S752" s="29"/>
      <c r="T752" s="28"/>
      <c r="U752" s="28"/>
      <c r="V752" s="29"/>
      <c r="X752" s="23"/>
      <c r="Y752" s="170"/>
      <c r="Z752" s="147"/>
      <c r="AA752" s="156" t="s">
        <v>40</v>
      </c>
      <c r="AB752" s="23"/>
      <c r="AC752" s="23"/>
      <c r="AD752" s="23"/>
      <c r="AE752" s="23"/>
    </row>
    <row r="753" spans="2:31" ht="15.6" hidden="1" customHeight="1">
      <c r="B753" s="27" t="e">
        <f>IF(#REF!=#REF!,B752,B752+1)</f>
        <v>#REF!</v>
      </c>
      <c r="C753" s="28"/>
      <c r="D753" s="28"/>
      <c r="E753" s="28"/>
      <c r="F753" s="28"/>
      <c r="G753" s="28"/>
      <c r="H753" s="28"/>
      <c r="I753" s="28"/>
      <c r="J753" s="29"/>
      <c r="K753" s="29"/>
      <c r="L753" s="29"/>
      <c r="M753" s="29"/>
      <c r="N753" s="29"/>
      <c r="O753" s="29"/>
      <c r="P753" s="30"/>
      <c r="Q753" s="29"/>
      <c r="R753" s="34"/>
      <c r="S753" s="29"/>
      <c r="T753" s="28"/>
      <c r="U753" s="28"/>
      <c r="V753" s="29"/>
      <c r="X753" s="23"/>
      <c r="Y753" s="170"/>
      <c r="Z753" s="147"/>
      <c r="AA753" s="156" t="s">
        <v>40</v>
      </c>
      <c r="AB753" s="23"/>
      <c r="AC753" s="23"/>
      <c r="AD753" s="23"/>
      <c r="AE753" s="23"/>
    </row>
    <row r="754" spans="2:31" ht="15.6" hidden="1" customHeight="1">
      <c r="B754" s="27" t="e">
        <f>IF(#REF!=#REF!,B753,B753+1)</f>
        <v>#REF!</v>
      </c>
      <c r="C754" s="28"/>
      <c r="D754" s="28"/>
      <c r="E754" s="28"/>
      <c r="F754" s="28"/>
      <c r="G754" s="28"/>
      <c r="H754" s="28"/>
      <c r="I754" s="28"/>
      <c r="J754" s="29"/>
      <c r="K754" s="29"/>
      <c r="L754" s="29"/>
      <c r="M754" s="29"/>
      <c r="N754" s="29"/>
      <c r="O754" s="29"/>
      <c r="P754" s="30"/>
      <c r="Q754" s="29"/>
      <c r="R754" s="34"/>
      <c r="S754" s="29"/>
      <c r="T754" s="28"/>
      <c r="U754" s="28"/>
      <c r="V754" s="29"/>
      <c r="X754" s="23"/>
      <c r="Y754" s="170"/>
      <c r="Z754" s="147"/>
      <c r="AA754" s="156" t="s">
        <v>40</v>
      </c>
      <c r="AB754" s="23"/>
      <c r="AC754" s="23"/>
      <c r="AD754" s="23"/>
      <c r="AE754" s="23"/>
    </row>
    <row r="755" spans="2:31" ht="15.6" hidden="1" customHeight="1">
      <c r="B755" s="27" t="e">
        <f>IF(#REF!=#REF!,B754,B754+1)</f>
        <v>#REF!</v>
      </c>
      <c r="C755" s="28"/>
      <c r="D755" s="28"/>
      <c r="E755" s="28"/>
      <c r="F755" s="28"/>
      <c r="G755" s="28"/>
      <c r="H755" s="28"/>
      <c r="I755" s="28"/>
      <c r="J755" s="29"/>
      <c r="K755" s="29"/>
      <c r="L755" s="29"/>
      <c r="M755" s="29"/>
      <c r="N755" s="29"/>
      <c r="O755" s="29"/>
      <c r="P755" s="30"/>
      <c r="Q755" s="29"/>
      <c r="R755" s="34"/>
      <c r="S755" s="29"/>
      <c r="T755" s="28"/>
      <c r="U755" s="28"/>
      <c r="V755" s="29"/>
      <c r="X755" s="23"/>
      <c r="Y755" s="170"/>
      <c r="Z755" s="147"/>
      <c r="AA755" s="156" t="s">
        <v>40</v>
      </c>
      <c r="AB755" s="23"/>
      <c r="AC755" s="23"/>
      <c r="AD755" s="23"/>
      <c r="AE755" s="23"/>
    </row>
    <row r="756" spans="2:31" ht="15.6" hidden="1" customHeight="1">
      <c r="B756" s="27" t="e">
        <f>IF(#REF!=#REF!,B755,B755+1)</f>
        <v>#REF!</v>
      </c>
      <c r="C756" s="28"/>
      <c r="D756" s="28"/>
      <c r="E756" s="28"/>
      <c r="F756" s="28"/>
      <c r="G756" s="28"/>
      <c r="H756" s="28"/>
      <c r="I756" s="28"/>
      <c r="J756" s="29"/>
      <c r="K756" s="29"/>
      <c r="L756" s="29"/>
      <c r="M756" s="29"/>
      <c r="N756" s="29"/>
      <c r="O756" s="29"/>
      <c r="P756" s="30"/>
      <c r="Q756" s="29"/>
      <c r="R756" s="34"/>
      <c r="S756" s="29"/>
      <c r="T756" s="28"/>
      <c r="U756" s="28"/>
      <c r="V756" s="29"/>
      <c r="X756" s="23"/>
      <c r="Y756" s="170"/>
      <c r="Z756" s="147"/>
      <c r="AA756" s="156" t="s">
        <v>40</v>
      </c>
      <c r="AB756" s="23"/>
      <c r="AC756" s="23"/>
      <c r="AD756" s="23"/>
      <c r="AE756" s="23"/>
    </row>
    <row r="757" spans="2:31" ht="15.6" hidden="1" customHeight="1">
      <c r="B757" s="27" t="e">
        <f>IF(#REF!=#REF!,B756,B756+1)</f>
        <v>#REF!</v>
      </c>
      <c r="C757" s="28"/>
      <c r="D757" s="28"/>
      <c r="E757" s="28"/>
      <c r="F757" s="28"/>
      <c r="G757" s="28"/>
      <c r="H757" s="28"/>
      <c r="I757" s="28"/>
      <c r="J757" s="29"/>
      <c r="K757" s="29"/>
      <c r="L757" s="29"/>
      <c r="M757" s="29"/>
      <c r="N757" s="29"/>
      <c r="O757" s="29"/>
      <c r="P757" s="30"/>
      <c r="Q757" s="29"/>
      <c r="R757" s="34"/>
      <c r="S757" s="29"/>
      <c r="T757" s="28"/>
      <c r="U757" s="28"/>
      <c r="V757" s="29"/>
      <c r="X757" s="23"/>
      <c r="Y757" s="170"/>
      <c r="Z757" s="147"/>
      <c r="AA757" s="156" t="s">
        <v>40</v>
      </c>
      <c r="AB757" s="23"/>
      <c r="AC757" s="23"/>
      <c r="AD757" s="23"/>
      <c r="AE757" s="23"/>
    </row>
    <row r="758" spans="2:31" ht="15.6" hidden="1" customHeight="1">
      <c r="B758" s="27" t="e">
        <f>IF(#REF!=#REF!,B757,B757+1)</f>
        <v>#REF!</v>
      </c>
      <c r="C758" s="28"/>
      <c r="D758" s="28"/>
      <c r="E758" s="28"/>
      <c r="F758" s="28"/>
      <c r="G758" s="28"/>
      <c r="H758" s="28"/>
      <c r="I758" s="28"/>
      <c r="J758" s="29"/>
      <c r="K758" s="29"/>
      <c r="L758" s="29"/>
      <c r="M758" s="29"/>
      <c r="N758" s="29"/>
      <c r="O758" s="29"/>
      <c r="P758" s="30"/>
      <c r="Q758" s="29"/>
      <c r="R758" s="34"/>
      <c r="S758" s="29"/>
      <c r="T758" s="28"/>
      <c r="U758" s="28"/>
      <c r="V758" s="29"/>
      <c r="X758" s="23"/>
      <c r="Y758" s="170"/>
      <c r="Z758" s="147"/>
      <c r="AA758" s="156" t="s">
        <v>40</v>
      </c>
      <c r="AB758" s="23"/>
      <c r="AC758" s="23"/>
      <c r="AD758" s="23"/>
      <c r="AE758" s="23"/>
    </row>
    <row r="759" spans="2:31" ht="15.6" hidden="1" customHeight="1">
      <c r="B759" s="27" t="e">
        <f>IF(#REF!=#REF!,B758,B758+1)</f>
        <v>#REF!</v>
      </c>
      <c r="C759" s="28"/>
      <c r="D759" s="28"/>
      <c r="E759" s="28"/>
      <c r="F759" s="28"/>
      <c r="G759" s="28"/>
      <c r="H759" s="28"/>
      <c r="I759" s="28"/>
      <c r="J759" s="29"/>
      <c r="K759" s="29"/>
      <c r="L759" s="29"/>
      <c r="M759" s="29"/>
      <c r="N759" s="29"/>
      <c r="O759" s="29"/>
      <c r="P759" s="30"/>
      <c r="Q759" s="29"/>
      <c r="R759" s="34"/>
      <c r="S759" s="29"/>
      <c r="T759" s="28"/>
      <c r="U759" s="28"/>
      <c r="V759" s="29"/>
      <c r="X759" s="23"/>
      <c r="Y759" s="170"/>
      <c r="Z759" s="147"/>
      <c r="AA759" s="156" t="s">
        <v>40</v>
      </c>
      <c r="AB759" s="23"/>
      <c r="AC759" s="23"/>
      <c r="AD759" s="23"/>
      <c r="AE759" s="23"/>
    </row>
    <row r="760" spans="2:31" ht="15.6" hidden="1" customHeight="1">
      <c r="B760" s="27" t="e">
        <f>IF(#REF!=#REF!,B759,B759+1)</f>
        <v>#REF!</v>
      </c>
      <c r="C760" s="28"/>
      <c r="D760" s="28"/>
      <c r="E760" s="28"/>
      <c r="F760" s="28"/>
      <c r="G760" s="28"/>
      <c r="H760" s="28"/>
      <c r="I760" s="28"/>
      <c r="J760" s="29"/>
      <c r="K760" s="29"/>
      <c r="L760" s="29"/>
      <c r="M760" s="29"/>
      <c r="N760" s="29"/>
      <c r="O760" s="29"/>
      <c r="P760" s="30"/>
      <c r="Q760" s="29"/>
      <c r="R760" s="34"/>
      <c r="S760" s="29"/>
      <c r="T760" s="28"/>
      <c r="U760" s="28"/>
      <c r="V760" s="29"/>
      <c r="X760" s="23"/>
      <c r="Y760" s="170"/>
      <c r="Z760" s="147"/>
      <c r="AA760" s="156" t="s">
        <v>40</v>
      </c>
      <c r="AB760" s="23"/>
      <c r="AC760" s="23"/>
      <c r="AD760" s="23"/>
      <c r="AE760" s="23"/>
    </row>
    <row r="761" spans="2:31" ht="15.6" hidden="1" customHeight="1">
      <c r="B761" s="27" t="e">
        <f>IF(#REF!=#REF!,B760,B760+1)</f>
        <v>#REF!</v>
      </c>
      <c r="C761" s="28"/>
      <c r="D761" s="28"/>
      <c r="E761" s="28"/>
      <c r="F761" s="28"/>
      <c r="G761" s="28"/>
      <c r="H761" s="28"/>
      <c r="I761" s="28"/>
      <c r="J761" s="29"/>
      <c r="K761" s="29"/>
      <c r="L761" s="29"/>
      <c r="M761" s="29"/>
      <c r="N761" s="29"/>
      <c r="O761" s="29"/>
      <c r="P761" s="30"/>
      <c r="Q761" s="29"/>
      <c r="R761" s="34"/>
      <c r="S761" s="29"/>
      <c r="T761" s="28"/>
      <c r="U761" s="28"/>
      <c r="V761" s="29"/>
      <c r="X761" s="23"/>
      <c r="Y761" s="170"/>
      <c r="Z761" s="147"/>
      <c r="AA761" s="156" t="s">
        <v>40</v>
      </c>
      <c r="AB761" s="23"/>
      <c r="AC761" s="23"/>
      <c r="AD761" s="23"/>
      <c r="AE761" s="23"/>
    </row>
    <row r="762" spans="2:31" ht="15.6" hidden="1" customHeight="1">
      <c r="B762" s="27" t="e">
        <f>IF(#REF!=#REF!,B761,B761+1)</f>
        <v>#REF!</v>
      </c>
      <c r="C762" s="28"/>
      <c r="D762" s="28"/>
      <c r="E762" s="28"/>
      <c r="F762" s="28"/>
      <c r="G762" s="28"/>
      <c r="H762" s="28"/>
      <c r="I762" s="28"/>
      <c r="J762" s="29"/>
      <c r="K762" s="29"/>
      <c r="L762" s="29"/>
      <c r="M762" s="29"/>
      <c r="N762" s="29"/>
      <c r="O762" s="29"/>
      <c r="P762" s="30"/>
      <c r="Q762" s="29"/>
      <c r="R762" s="34"/>
      <c r="S762" s="29"/>
      <c r="T762" s="28"/>
      <c r="U762" s="28"/>
      <c r="V762" s="29"/>
      <c r="X762" s="23"/>
      <c r="Y762" s="170"/>
      <c r="Z762" s="147"/>
      <c r="AA762" s="156" t="s">
        <v>40</v>
      </c>
      <c r="AB762" s="23"/>
      <c r="AC762" s="23"/>
      <c r="AD762" s="23"/>
      <c r="AE762" s="23"/>
    </row>
    <row r="763" spans="2:31" ht="15.6" hidden="1" customHeight="1">
      <c r="B763" s="27" t="e">
        <f>IF(#REF!=#REF!,B762,B762+1)</f>
        <v>#REF!</v>
      </c>
      <c r="C763" s="28"/>
      <c r="D763" s="28"/>
      <c r="E763" s="28"/>
      <c r="F763" s="28"/>
      <c r="G763" s="28"/>
      <c r="H763" s="28"/>
      <c r="I763" s="28"/>
      <c r="J763" s="29"/>
      <c r="K763" s="29"/>
      <c r="L763" s="29"/>
      <c r="M763" s="29"/>
      <c r="N763" s="29"/>
      <c r="O763" s="29"/>
      <c r="P763" s="30"/>
      <c r="Q763" s="29"/>
      <c r="R763" s="34"/>
      <c r="S763" s="29"/>
      <c r="T763" s="28"/>
      <c r="U763" s="28"/>
      <c r="V763" s="29"/>
      <c r="X763" s="23"/>
      <c r="Y763" s="170"/>
      <c r="Z763" s="147"/>
      <c r="AA763" s="156" t="s">
        <v>40</v>
      </c>
      <c r="AB763" s="23"/>
      <c r="AC763" s="23"/>
      <c r="AD763" s="23"/>
      <c r="AE763" s="23"/>
    </row>
    <row r="764" spans="2:31" ht="15.6" hidden="1" customHeight="1">
      <c r="B764" s="27" t="e">
        <f>IF(#REF!=#REF!,B763,B763+1)</f>
        <v>#REF!</v>
      </c>
      <c r="C764" s="28"/>
      <c r="D764" s="28"/>
      <c r="E764" s="28"/>
      <c r="F764" s="28"/>
      <c r="G764" s="28"/>
      <c r="H764" s="28"/>
      <c r="I764" s="28"/>
      <c r="J764" s="29"/>
      <c r="K764" s="29"/>
      <c r="L764" s="29"/>
      <c r="M764" s="29"/>
      <c r="N764" s="29"/>
      <c r="O764" s="29"/>
      <c r="P764" s="30"/>
      <c r="Q764" s="29"/>
      <c r="R764" s="34"/>
      <c r="S764" s="29"/>
      <c r="T764" s="28"/>
      <c r="U764" s="28"/>
      <c r="V764" s="29"/>
      <c r="X764" s="23"/>
      <c r="Y764" s="170"/>
      <c r="Z764" s="147"/>
      <c r="AA764" s="156" t="s">
        <v>40</v>
      </c>
      <c r="AB764" s="23"/>
      <c r="AC764" s="23"/>
      <c r="AD764" s="23"/>
      <c r="AE764" s="23"/>
    </row>
    <row r="765" spans="2:31" ht="15.6" hidden="1" customHeight="1">
      <c r="B765" s="27" t="e">
        <f>IF(#REF!=#REF!,B764,B764+1)</f>
        <v>#REF!</v>
      </c>
      <c r="C765" s="28"/>
      <c r="D765" s="28"/>
      <c r="E765" s="28"/>
      <c r="F765" s="28"/>
      <c r="G765" s="28"/>
      <c r="H765" s="28"/>
      <c r="I765" s="28"/>
      <c r="J765" s="29"/>
      <c r="K765" s="29"/>
      <c r="L765" s="29"/>
      <c r="M765" s="29"/>
      <c r="N765" s="29"/>
      <c r="O765" s="29"/>
      <c r="P765" s="30"/>
      <c r="Q765" s="29"/>
      <c r="R765" s="34"/>
      <c r="S765" s="29"/>
      <c r="T765" s="28"/>
      <c r="U765" s="28"/>
      <c r="V765" s="29"/>
      <c r="X765" s="23"/>
      <c r="Y765" s="170"/>
      <c r="Z765" s="147"/>
      <c r="AA765" s="156" t="s">
        <v>40</v>
      </c>
      <c r="AB765" s="23"/>
      <c r="AC765" s="23"/>
      <c r="AD765" s="23"/>
      <c r="AE765" s="23"/>
    </row>
    <row r="766" spans="2:31" ht="15.6" hidden="1" customHeight="1">
      <c r="B766" s="27" t="e">
        <f>IF(#REF!=#REF!,B765,B765+1)</f>
        <v>#REF!</v>
      </c>
      <c r="C766" s="28"/>
      <c r="D766" s="28"/>
      <c r="E766" s="28"/>
      <c r="F766" s="28"/>
      <c r="G766" s="28"/>
      <c r="H766" s="28"/>
      <c r="I766" s="28"/>
      <c r="J766" s="29"/>
      <c r="K766" s="29"/>
      <c r="L766" s="29"/>
      <c r="M766" s="29"/>
      <c r="N766" s="29"/>
      <c r="O766" s="29"/>
      <c r="P766" s="30"/>
      <c r="Q766" s="29"/>
      <c r="R766" s="34"/>
      <c r="S766" s="29"/>
      <c r="T766" s="28"/>
      <c r="U766" s="28"/>
      <c r="V766" s="29"/>
      <c r="X766" s="23"/>
      <c r="Y766" s="170"/>
      <c r="Z766" s="147"/>
      <c r="AA766" s="156" t="s">
        <v>40</v>
      </c>
      <c r="AB766" s="23"/>
      <c r="AC766" s="23"/>
      <c r="AD766" s="23"/>
      <c r="AE766" s="23"/>
    </row>
    <row r="767" spans="2:31" ht="15.6" hidden="1" customHeight="1">
      <c r="B767" s="27" t="e">
        <f>IF(#REF!=#REF!,B766,B766+1)</f>
        <v>#REF!</v>
      </c>
      <c r="C767" s="28"/>
      <c r="D767" s="28"/>
      <c r="E767" s="28"/>
      <c r="F767" s="28"/>
      <c r="G767" s="28"/>
      <c r="H767" s="28"/>
      <c r="I767" s="28"/>
      <c r="J767" s="29"/>
      <c r="K767" s="29"/>
      <c r="L767" s="29"/>
      <c r="M767" s="29"/>
      <c r="N767" s="29"/>
      <c r="O767" s="29"/>
      <c r="P767" s="30"/>
      <c r="Q767" s="29"/>
      <c r="R767" s="34"/>
      <c r="S767" s="29"/>
      <c r="T767" s="28"/>
      <c r="U767" s="28"/>
      <c r="V767" s="29"/>
      <c r="X767" s="23"/>
      <c r="Y767" s="170"/>
      <c r="Z767" s="147"/>
      <c r="AA767" s="156" t="s">
        <v>40</v>
      </c>
      <c r="AB767" s="23"/>
      <c r="AC767" s="23"/>
      <c r="AD767" s="23"/>
      <c r="AE767" s="23"/>
    </row>
    <row r="768" spans="2:31" ht="15.6" hidden="1" customHeight="1">
      <c r="B768" s="27" t="e">
        <f>IF(#REF!=#REF!,B767,B767+1)</f>
        <v>#REF!</v>
      </c>
      <c r="C768" s="28"/>
      <c r="D768" s="28"/>
      <c r="E768" s="28"/>
      <c r="F768" s="28"/>
      <c r="G768" s="28"/>
      <c r="H768" s="28"/>
      <c r="I768" s="28"/>
      <c r="J768" s="29"/>
      <c r="K768" s="29"/>
      <c r="L768" s="29"/>
      <c r="M768" s="29"/>
      <c r="N768" s="29"/>
      <c r="O768" s="29"/>
      <c r="P768" s="30"/>
      <c r="Q768" s="29"/>
      <c r="R768" s="34"/>
      <c r="S768" s="29"/>
      <c r="T768" s="28"/>
      <c r="U768" s="28"/>
      <c r="V768" s="29"/>
      <c r="X768" s="23"/>
      <c r="Y768" s="170"/>
      <c r="Z768" s="147"/>
      <c r="AA768" s="156" t="s">
        <v>40</v>
      </c>
      <c r="AB768" s="23"/>
      <c r="AC768" s="23"/>
      <c r="AD768" s="23"/>
      <c r="AE768" s="23"/>
    </row>
    <row r="769" spans="2:31" ht="15.6" hidden="1" customHeight="1">
      <c r="B769" s="27" t="e">
        <f>IF(#REF!=#REF!,B768,B768+1)</f>
        <v>#REF!</v>
      </c>
      <c r="C769" s="28"/>
      <c r="D769" s="28"/>
      <c r="E769" s="28"/>
      <c r="F769" s="28"/>
      <c r="G769" s="28"/>
      <c r="H769" s="28"/>
      <c r="I769" s="28"/>
      <c r="J769" s="29"/>
      <c r="K769" s="29"/>
      <c r="L769" s="29"/>
      <c r="M769" s="29"/>
      <c r="N769" s="29"/>
      <c r="O769" s="29"/>
      <c r="P769" s="30"/>
      <c r="Q769" s="29"/>
      <c r="R769" s="34"/>
      <c r="S769" s="29"/>
      <c r="T769" s="28"/>
      <c r="U769" s="28"/>
      <c r="V769" s="29"/>
      <c r="X769" s="23"/>
      <c r="Y769" s="170"/>
      <c r="Z769" s="147"/>
      <c r="AA769" s="156" t="s">
        <v>40</v>
      </c>
      <c r="AB769" s="23"/>
      <c r="AC769" s="23"/>
      <c r="AD769" s="23"/>
      <c r="AE769" s="23"/>
    </row>
    <row r="770" spans="2:31" ht="15.6" hidden="1" customHeight="1">
      <c r="B770" s="27" t="e">
        <f>IF(#REF!=#REF!,B769,B769+1)</f>
        <v>#REF!</v>
      </c>
      <c r="C770" s="28"/>
      <c r="D770" s="28"/>
      <c r="E770" s="28"/>
      <c r="F770" s="28"/>
      <c r="G770" s="28"/>
      <c r="H770" s="28"/>
      <c r="I770" s="28"/>
      <c r="J770" s="29"/>
      <c r="K770" s="29"/>
      <c r="L770" s="29"/>
      <c r="M770" s="29"/>
      <c r="N770" s="29"/>
      <c r="O770" s="29"/>
      <c r="P770" s="30"/>
      <c r="Q770" s="29"/>
      <c r="R770" s="34"/>
      <c r="S770" s="29"/>
      <c r="T770" s="28"/>
      <c r="U770" s="28"/>
      <c r="V770" s="29"/>
      <c r="X770" s="23"/>
      <c r="Y770" s="170"/>
      <c r="Z770" s="147"/>
      <c r="AA770" s="156" t="s">
        <v>40</v>
      </c>
      <c r="AB770" s="23"/>
      <c r="AC770" s="23"/>
      <c r="AD770" s="23"/>
      <c r="AE770" s="23"/>
    </row>
    <row r="771" spans="2:31" ht="15.6" hidden="1" customHeight="1">
      <c r="B771" s="27" t="e">
        <f>IF(#REF!=#REF!,B770,B770+1)</f>
        <v>#REF!</v>
      </c>
      <c r="C771" s="28"/>
      <c r="D771" s="28"/>
      <c r="E771" s="28"/>
      <c r="F771" s="28"/>
      <c r="G771" s="28"/>
      <c r="H771" s="28"/>
      <c r="I771" s="28"/>
      <c r="J771" s="29"/>
      <c r="K771" s="29"/>
      <c r="L771" s="29"/>
      <c r="M771" s="29"/>
      <c r="N771" s="29"/>
      <c r="O771" s="29"/>
      <c r="P771" s="30"/>
      <c r="Q771" s="29"/>
      <c r="R771" s="34"/>
      <c r="S771" s="29"/>
      <c r="T771" s="28"/>
      <c r="U771" s="28"/>
      <c r="V771" s="29"/>
      <c r="X771" s="23"/>
      <c r="Y771" s="170"/>
      <c r="Z771" s="147"/>
      <c r="AA771" s="156" t="s">
        <v>40</v>
      </c>
      <c r="AB771" s="23"/>
      <c r="AC771" s="23"/>
      <c r="AD771" s="23"/>
      <c r="AE771" s="23"/>
    </row>
    <row r="772" spans="2:31" ht="15.6" hidden="1" customHeight="1">
      <c r="B772" s="27" t="e">
        <f>IF(#REF!=#REF!,B771,B771+1)</f>
        <v>#REF!</v>
      </c>
      <c r="C772" s="28"/>
      <c r="D772" s="28"/>
      <c r="E772" s="28"/>
      <c r="F772" s="28"/>
      <c r="G772" s="28"/>
      <c r="H772" s="28"/>
      <c r="I772" s="28"/>
      <c r="J772" s="29"/>
      <c r="K772" s="29"/>
      <c r="L772" s="29"/>
      <c r="M772" s="29"/>
      <c r="N772" s="29"/>
      <c r="O772" s="29"/>
      <c r="P772" s="30"/>
      <c r="Q772" s="29"/>
      <c r="R772" s="34"/>
      <c r="S772" s="29"/>
      <c r="T772" s="28"/>
      <c r="U772" s="28"/>
      <c r="V772" s="29"/>
      <c r="X772" s="23"/>
      <c r="Y772" s="170"/>
      <c r="Z772" s="147"/>
      <c r="AA772" s="156" t="s">
        <v>40</v>
      </c>
      <c r="AB772" s="23"/>
      <c r="AC772" s="23"/>
      <c r="AD772" s="23"/>
      <c r="AE772" s="23"/>
    </row>
    <row r="773" spans="2:31" ht="15.6" hidden="1" customHeight="1">
      <c r="B773" s="27" t="e">
        <f>IF(#REF!=#REF!,B772,B772+1)</f>
        <v>#REF!</v>
      </c>
      <c r="C773" s="28"/>
      <c r="D773" s="28"/>
      <c r="E773" s="28"/>
      <c r="F773" s="28"/>
      <c r="G773" s="28"/>
      <c r="H773" s="28"/>
      <c r="I773" s="28"/>
      <c r="J773" s="29"/>
      <c r="K773" s="29"/>
      <c r="L773" s="29"/>
      <c r="M773" s="29"/>
      <c r="N773" s="29"/>
      <c r="O773" s="29"/>
      <c r="P773" s="30"/>
      <c r="Q773" s="29"/>
      <c r="R773" s="34"/>
      <c r="S773" s="29"/>
      <c r="T773" s="28"/>
      <c r="U773" s="28"/>
      <c r="V773" s="29"/>
      <c r="X773" s="23"/>
      <c r="Y773" s="170"/>
      <c r="Z773" s="147"/>
      <c r="AA773" s="156" t="s">
        <v>40</v>
      </c>
      <c r="AB773" s="23"/>
      <c r="AC773" s="23"/>
      <c r="AD773" s="23"/>
      <c r="AE773" s="23"/>
    </row>
    <row r="774" spans="2:31" ht="15.6" hidden="1" customHeight="1">
      <c r="B774" s="27" t="e">
        <f>IF(#REF!=#REF!,B773,B773+1)</f>
        <v>#REF!</v>
      </c>
      <c r="C774" s="28"/>
      <c r="D774" s="28"/>
      <c r="E774" s="28"/>
      <c r="F774" s="28"/>
      <c r="G774" s="28"/>
      <c r="H774" s="28"/>
      <c r="I774" s="28"/>
      <c r="J774" s="29"/>
      <c r="K774" s="29"/>
      <c r="L774" s="29"/>
      <c r="M774" s="29"/>
      <c r="N774" s="29"/>
      <c r="O774" s="29"/>
      <c r="P774" s="30"/>
      <c r="Q774" s="29"/>
      <c r="R774" s="34"/>
      <c r="S774" s="29"/>
      <c r="T774" s="28"/>
      <c r="U774" s="28"/>
      <c r="V774" s="29"/>
      <c r="X774" s="23"/>
      <c r="Y774" s="170"/>
      <c r="Z774" s="147"/>
      <c r="AA774" s="156" t="s">
        <v>40</v>
      </c>
      <c r="AB774" s="23"/>
      <c r="AC774" s="23"/>
      <c r="AD774" s="23"/>
      <c r="AE774" s="23"/>
    </row>
    <row r="775" spans="2:31" ht="15.6" hidden="1" customHeight="1">
      <c r="B775" s="27" t="e">
        <f>IF(#REF!=#REF!,B774,B774+1)</f>
        <v>#REF!</v>
      </c>
      <c r="C775" s="28"/>
      <c r="D775" s="28"/>
      <c r="E775" s="28"/>
      <c r="F775" s="28"/>
      <c r="G775" s="28"/>
      <c r="H775" s="28"/>
      <c r="I775" s="28"/>
      <c r="J775" s="29"/>
      <c r="K775" s="29"/>
      <c r="L775" s="29"/>
      <c r="M775" s="29"/>
      <c r="N775" s="29"/>
      <c r="O775" s="29"/>
      <c r="P775" s="30"/>
      <c r="Q775" s="29"/>
      <c r="R775" s="34"/>
      <c r="S775" s="29"/>
      <c r="T775" s="28"/>
      <c r="U775" s="28"/>
      <c r="V775" s="29"/>
      <c r="X775" s="23"/>
      <c r="Y775" s="170"/>
      <c r="Z775" s="147"/>
      <c r="AA775" s="156" t="s">
        <v>40</v>
      </c>
      <c r="AB775" s="23"/>
      <c r="AC775" s="23"/>
      <c r="AD775" s="23"/>
      <c r="AE775" s="23"/>
    </row>
    <row r="776" spans="2:31" ht="15.6" hidden="1" customHeight="1">
      <c r="B776" s="27" t="e">
        <f>IF(#REF!=#REF!,B775,B775+1)</f>
        <v>#REF!</v>
      </c>
      <c r="C776" s="28"/>
      <c r="D776" s="28"/>
      <c r="E776" s="28"/>
      <c r="F776" s="28"/>
      <c r="G776" s="28"/>
      <c r="H776" s="28"/>
      <c r="I776" s="28"/>
      <c r="J776" s="29"/>
      <c r="K776" s="29"/>
      <c r="L776" s="29"/>
      <c r="M776" s="29"/>
      <c r="N776" s="29"/>
      <c r="O776" s="29"/>
      <c r="P776" s="30"/>
      <c r="Q776" s="29"/>
      <c r="R776" s="34"/>
      <c r="S776" s="29"/>
      <c r="T776" s="28"/>
      <c r="U776" s="28"/>
      <c r="V776" s="29"/>
      <c r="X776" s="23"/>
      <c r="Y776" s="170"/>
      <c r="Z776" s="147"/>
      <c r="AA776" s="156" t="s">
        <v>40</v>
      </c>
      <c r="AB776" s="23"/>
      <c r="AC776" s="23"/>
      <c r="AD776" s="23"/>
      <c r="AE776" s="23"/>
    </row>
    <row r="777" spans="2:31" ht="15.6" hidden="1" customHeight="1">
      <c r="B777" s="27" t="e">
        <f>IF(#REF!=#REF!,B776,B776+1)</f>
        <v>#REF!</v>
      </c>
      <c r="C777" s="28"/>
      <c r="D777" s="28"/>
      <c r="E777" s="28"/>
      <c r="F777" s="28"/>
      <c r="G777" s="28"/>
      <c r="H777" s="28"/>
      <c r="I777" s="28"/>
      <c r="J777" s="29"/>
      <c r="K777" s="29"/>
      <c r="L777" s="29"/>
      <c r="M777" s="29"/>
      <c r="N777" s="29"/>
      <c r="O777" s="29"/>
      <c r="P777" s="30"/>
      <c r="Q777" s="29"/>
      <c r="R777" s="34"/>
      <c r="S777" s="29"/>
      <c r="T777" s="28"/>
      <c r="U777" s="28"/>
      <c r="V777" s="29"/>
      <c r="X777" s="23"/>
      <c r="Y777" s="170"/>
      <c r="Z777" s="147"/>
      <c r="AA777" s="156" t="s">
        <v>40</v>
      </c>
      <c r="AB777" s="23"/>
      <c r="AC777" s="23"/>
      <c r="AD777" s="23"/>
      <c r="AE777" s="23"/>
    </row>
    <row r="778" spans="2:31" ht="15.6" hidden="1" customHeight="1">
      <c r="B778" s="27" t="e">
        <f>IF(#REF!=#REF!,B777,B777+1)</f>
        <v>#REF!</v>
      </c>
      <c r="C778" s="28"/>
      <c r="D778" s="28"/>
      <c r="E778" s="28"/>
      <c r="F778" s="28"/>
      <c r="G778" s="28"/>
      <c r="H778" s="28"/>
      <c r="I778" s="28"/>
      <c r="J778" s="29"/>
      <c r="K778" s="29"/>
      <c r="L778" s="29"/>
      <c r="M778" s="29"/>
      <c r="N778" s="29"/>
      <c r="O778" s="29"/>
      <c r="P778" s="30"/>
      <c r="Q778" s="29"/>
      <c r="R778" s="34"/>
      <c r="S778" s="29"/>
      <c r="T778" s="28"/>
      <c r="U778" s="28"/>
      <c r="V778" s="29"/>
      <c r="X778" s="23"/>
      <c r="Y778" s="170"/>
      <c r="Z778" s="147"/>
      <c r="AA778" s="156" t="s">
        <v>40</v>
      </c>
      <c r="AB778" s="23"/>
      <c r="AC778" s="23"/>
      <c r="AD778" s="23"/>
      <c r="AE778" s="23"/>
    </row>
    <row r="779" spans="2:31" ht="15.6" hidden="1" customHeight="1">
      <c r="B779" s="27" t="e">
        <f>IF(#REF!=#REF!,B778,B778+1)</f>
        <v>#REF!</v>
      </c>
      <c r="C779" s="28"/>
      <c r="D779" s="28"/>
      <c r="E779" s="28"/>
      <c r="F779" s="28"/>
      <c r="G779" s="28"/>
      <c r="H779" s="28"/>
      <c r="I779" s="28"/>
      <c r="J779" s="29"/>
      <c r="K779" s="29"/>
      <c r="L779" s="29"/>
      <c r="M779" s="29"/>
      <c r="N779" s="29"/>
      <c r="O779" s="29"/>
      <c r="P779" s="30"/>
      <c r="Q779" s="29"/>
      <c r="R779" s="34"/>
      <c r="S779" s="29"/>
      <c r="T779" s="28"/>
      <c r="U779" s="28"/>
      <c r="V779" s="29"/>
      <c r="X779" s="23"/>
      <c r="Y779" s="170"/>
      <c r="Z779" s="147"/>
      <c r="AA779" s="156" t="s">
        <v>40</v>
      </c>
      <c r="AB779" s="23"/>
      <c r="AC779" s="23"/>
      <c r="AD779" s="23"/>
      <c r="AE779" s="23"/>
    </row>
    <row r="780" spans="2:31" ht="15.6" hidden="1" customHeight="1">
      <c r="B780" s="27" t="e">
        <f>IF(#REF!=#REF!,B779,B779+1)</f>
        <v>#REF!</v>
      </c>
      <c r="C780" s="28"/>
      <c r="D780" s="28"/>
      <c r="E780" s="28"/>
      <c r="F780" s="28"/>
      <c r="G780" s="28"/>
      <c r="H780" s="28"/>
      <c r="I780" s="28"/>
      <c r="J780" s="29"/>
      <c r="K780" s="29"/>
      <c r="L780" s="29"/>
      <c r="M780" s="29"/>
      <c r="N780" s="29"/>
      <c r="O780" s="29"/>
      <c r="P780" s="30"/>
      <c r="Q780" s="29"/>
      <c r="R780" s="34"/>
      <c r="S780" s="29"/>
      <c r="T780" s="28"/>
      <c r="U780" s="28"/>
      <c r="V780" s="29"/>
      <c r="X780" s="23"/>
      <c r="Y780" s="170"/>
      <c r="Z780" s="147"/>
      <c r="AA780" s="156" t="s">
        <v>40</v>
      </c>
      <c r="AB780" s="23"/>
      <c r="AC780" s="23"/>
      <c r="AD780" s="23"/>
      <c r="AE780" s="23"/>
    </row>
    <row r="781" spans="2:31" ht="15.6" hidden="1" customHeight="1">
      <c r="B781" s="27" t="e">
        <f>IF(#REF!=#REF!,B780,B780+1)</f>
        <v>#REF!</v>
      </c>
      <c r="C781" s="28"/>
      <c r="D781" s="28"/>
      <c r="E781" s="28"/>
      <c r="F781" s="28"/>
      <c r="G781" s="28"/>
      <c r="H781" s="28"/>
      <c r="I781" s="28"/>
      <c r="J781" s="29"/>
      <c r="K781" s="29"/>
      <c r="L781" s="29"/>
      <c r="M781" s="29"/>
      <c r="N781" s="29"/>
      <c r="O781" s="29"/>
      <c r="P781" s="30"/>
      <c r="Q781" s="29"/>
      <c r="R781" s="34"/>
      <c r="S781" s="29"/>
      <c r="T781" s="28"/>
      <c r="U781" s="28"/>
      <c r="V781" s="29"/>
      <c r="X781" s="23"/>
      <c r="Y781" s="170"/>
      <c r="Z781" s="147"/>
      <c r="AA781" s="156" t="s">
        <v>40</v>
      </c>
      <c r="AB781" s="23"/>
      <c r="AC781" s="23"/>
      <c r="AD781" s="23"/>
      <c r="AE781" s="23"/>
    </row>
    <row r="782" spans="2:31" ht="15.6" hidden="1" customHeight="1">
      <c r="B782" s="27" t="e">
        <f>IF(#REF!=#REF!,B781,B781+1)</f>
        <v>#REF!</v>
      </c>
      <c r="C782" s="28"/>
      <c r="D782" s="28"/>
      <c r="E782" s="28"/>
      <c r="F782" s="28"/>
      <c r="G782" s="28"/>
      <c r="H782" s="28"/>
      <c r="I782" s="28"/>
      <c r="J782" s="29"/>
      <c r="K782" s="29"/>
      <c r="L782" s="29"/>
      <c r="M782" s="29"/>
      <c r="N782" s="29"/>
      <c r="O782" s="29"/>
      <c r="P782" s="30"/>
      <c r="Q782" s="29"/>
      <c r="R782" s="34"/>
      <c r="S782" s="29"/>
      <c r="T782" s="28"/>
      <c r="U782" s="28"/>
      <c r="V782" s="29"/>
      <c r="X782" s="23"/>
      <c r="Y782" s="170"/>
      <c r="Z782" s="147"/>
      <c r="AA782" s="156" t="s">
        <v>40</v>
      </c>
      <c r="AB782" s="23"/>
      <c r="AC782" s="23"/>
      <c r="AD782" s="23"/>
      <c r="AE782" s="23"/>
    </row>
    <row r="783" spans="2:31" ht="15.6" hidden="1" customHeight="1">
      <c r="B783" s="27" t="e">
        <f>IF(#REF!=#REF!,B782,B782+1)</f>
        <v>#REF!</v>
      </c>
      <c r="C783" s="28"/>
      <c r="D783" s="28"/>
      <c r="E783" s="28"/>
      <c r="F783" s="28"/>
      <c r="G783" s="28"/>
      <c r="H783" s="28"/>
      <c r="I783" s="28"/>
      <c r="J783" s="29"/>
      <c r="K783" s="29"/>
      <c r="L783" s="29"/>
      <c r="M783" s="29"/>
      <c r="N783" s="29"/>
      <c r="O783" s="29"/>
      <c r="P783" s="30"/>
      <c r="Q783" s="29"/>
      <c r="R783" s="34"/>
      <c r="S783" s="29"/>
      <c r="T783" s="28"/>
      <c r="U783" s="28"/>
      <c r="V783" s="29"/>
      <c r="X783" s="23"/>
      <c r="Y783" s="170"/>
      <c r="Z783" s="147"/>
      <c r="AA783" s="156" t="s">
        <v>40</v>
      </c>
      <c r="AB783" s="23"/>
      <c r="AC783" s="23"/>
      <c r="AD783" s="23"/>
      <c r="AE783" s="23"/>
    </row>
    <row r="784" spans="2:31" ht="15.6" hidden="1" customHeight="1">
      <c r="B784" s="27" t="e">
        <f>IF(#REF!=#REF!,B783,B783+1)</f>
        <v>#REF!</v>
      </c>
      <c r="C784" s="28"/>
      <c r="D784" s="28"/>
      <c r="E784" s="28"/>
      <c r="F784" s="28"/>
      <c r="G784" s="28"/>
      <c r="H784" s="28"/>
      <c r="I784" s="28"/>
      <c r="J784" s="29"/>
      <c r="K784" s="29"/>
      <c r="L784" s="29"/>
      <c r="M784" s="29"/>
      <c r="N784" s="29"/>
      <c r="O784" s="29"/>
      <c r="P784" s="30"/>
      <c r="Q784" s="29"/>
      <c r="R784" s="34"/>
      <c r="S784" s="29"/>
      <c r="T784" s="28"/>
      <c r="U784" s="28"/>
      <c r="V784" s="29"/>
      <c r="X784" s="23"/>
      <c r="Y784" s="170"/>
      <c r="Z784" s="147"/>
      <c r="AA784" s="156" t="s">
        <v>40</v>
      </c>
      <c r="AB784" s="23"/>
      <c r="AC784" s="23"/>
      <c r="AD784" s="23"/>
      <c r="AE784" s="23"/>
    </row>
    <row r="785" spans="2:31" ht="15.6" hidden="1" customHeight="1">
      <c r="B785" s="27" t="e">
        <f>IF(#REF!=#REF!,B784,B784+1)</f>
        <v>#REF!</v>
      </c>
      <c r="C785" s="28"/>
      <c r="D785" s="28"/>
      <c r="E785" s="28"/>
      <c r="F785" s="28"/>
      <c r="G785" s="28"/>
      <c r="H785" s="28"/>
      <c r="I785" s="28"/>
      <c r="J785" s="29"/>
      <c r="K785" s="29"/>
      <c r="L785" s="29"/>
      <c r="M785" s="29"/>
      <c r="N785" s="29"/>
      <c r="O785" s="29"/>
      <c r="P785" s="30"/>
      <c r="Q785" s="29"/>
      <c r="R785" s="34"/>
      <c r="S785" s="29"/>
      <c r="T785" s="28"/>
      <c r="U785" s="28"/>
      <c r="V785" s="29"/>
      <c r="X785" s="23"/>
      <c r="Y785" s="170"/>
      <c r="Z785" s="147"/>
      <c r="AA785" s="156" t="s">
        <v>40</v>
      </c>
      <c r="AB785" s="23"/>
      <c r="AC785" s="23"/>
      <c r="AD785" s="23"/>
      <c r="AE785" s="23"/>
    </row>
    <row r="786" spans="2:31" ht="15.6" hidden="1" customHeight="1">
      <c r="B786" s="27" t="e">
        <f>IF(#REF!=#REF!,B785,B785+1)</f>
        <v>#REF!</v>
      </c>
      <c r="C786" s="28"/>
      <c r="D786" s="28"/>
      <c r="E786" s="28"/>
      <c r="F786" s="28"/>
      <c r="G786" s="28"/>
      <c r="H786" s="28"/>
      <c r="I786" s="28"/>
      <c r="J786" s="29"/>
      <c r="K786" s="29"/>
      <c r="L786" s="29"/>
      <c r="M786" s="29"/>
      <c r="N786" s="29"/>
      <c r="O786" s="29"/>
      <c r="P786" s="30"/>
      <c r="Q786" s="29"/>
      <c r="R786" s="34"/>
      <c r="S786" s="29"/>
      <c r="T786" s="28"/>
      <c r="U786" s="28"/>
      <c r="V786" s="29"/>
      <c r="X786" s="23"/>
      <c r="Y786" s="170"/>
      <c r="Z786" s="147"/>
      <c r="AA786" s="156" t="s">
        <v>40</v>
      </c>
      <c r="AB786" s="23"/>
      <c r="AC786" s="23"/>
      <c r="AD786" s="23"/>
      <c r="AE786" s="23"/>
    </row>
    <row r="787" spans="2:31" ht="15.6" hidden="1" customHeight="1">
      <c r="B787" s="27" t="e">
        <f>IF(#REF!=#REF!,B786,B786+1)</f>
        <v>#REF!</v>
      </c>
      <c r="C787" s="28"/>
      <c r="D787" s="28"/>
      <c r="E787" s="28"/>
      <c r="F787" s="28"/>
      <c r="G787" s="28"/>
      <c r="H787" s="28"/>
      <c r="I787" s="28"/>
      <c r="J787" s="29"/>
      <c r="K787" s="29"/>
      <c r="L787" s="29"/>
      <c r="M787" s="29"/>
      <c r="N787" s="29"/>
      <c r="O787" s="29"/>
      <c r="P787" s="30"/>
      <c r="Q787" s="29"/>
      <c r="R787" s="34"/>
      <c r="S787" s="29"/>
      <c r="T787" s="28"/>
      <c r="U787" s="28"/>
      <c r="V787" s="29"/>
      <c r="X787" s="23"/>
      <c r="Y787" s="170"/>
      <c r="Z787" s="147"/>
      <c r="AA787" s="156" t="s">
        <v>40</v>
      </c>
      <c r="AB787" s="23"/>
      <c r="AC787" s="23"/>
      <c r="AD787" s="23"/>
      <c r="AE787" s="23"/>
    </row>
    <row r="788" spans="2:31" ht="15.6" hidden="1" customHeight="1">
      <c r="B788" s="27" t="e">
        <f>IF(#REF!=#REF!,B787,B787+1)</f>
        <v>#REF!</v>
      </c>
      <c r="C788" s="28"/>
      <c r="D788" s="28"/>
      <c r="E788" s="28"/>
      <c r="F788" s="28"/>
      <c r="G788" s="28"/>
      <c r="H788" s="28"/>
      <c r="I788" s="28"/>
      <c r="J788" s="29"/>
      <c r="K788" s="29"/>
      <c r="L788" s="29"/>
      <c r="M788" s="29"/>
      <c r="N788" s="29"/>
      <c r="O788" s="29"/>
      <c r="P788" s="30"/>
      <c r="Q788" s="29"/>
      <c r="R788" s="34"/>
      <c r="S788" s="29"/>
      <c r="T788" s="28"/>
      <c r="U788" s="28"/>
      <c r="V788" s="29"/>
      <c r="X788" s="23"/>
      <c r="Y788" s="170"/>
      <c r="Z788" s="147"/>
      <c r="AA788" s="156" t="s">
        <v>40</v>
      </c>
      <c r="AB788" s="23"/>
      <c r="AC788" s="23"/>
      <c r="AD788" s="23"/>
      <c r="AE788" s="23"/>
    </row>
    <row r="789" spans="2:31" ht="15.6" hidden="1" customHeight="1">
      <c r="B789" s="27" t="e">
        <f>IF(#REF!=#REF!,B788,B788+1)</f>
        <v>#REF!</v>
      </c>
      <c r="C789" s="28"/>
      <c r="D789" s="28"/>
      <c r="E789" s="28"/>
      <c r="F789" s="28"/>
      <c r="G789" s="28"/>
      <c r="H789" s="28"/>
      <c r="I789" s="28"/>
      <c r="J789" s="29"/>
      <c r="K789" s="29"/>
      <c r="L789" s="29"/>
      <c r="M789" s="29"/>
      <c r="N789" s="29"/>
      <c r="O789" s="29"/>
      <c r="P789" s="30"/>
      <c r="Q789" s="29"/>
      <c r="R789" s="34"/>
      <c r="S789" s="29"/>
      <c r="T789" s="28"/>
      <c r="U789" s="28"/>
      <c r="V789" s="29"/>
      <c r="X789" s="23"/>
      <c r="Y789" s="170"/>
      <c r="Z789" s="147"/>
      <c r="AA789" s="156" t="s">
        <v>40</v>
      </c>
      <c r="AB789" s="23"/>
      <c r="AC789" s="23"/>
      <c r="AD789" s="23"/>
      <c r="AE789" s="23"/>
    </row>
    <row r="790" spans="2:31" ht="15.6" hidden="1" customHeight="1">
      <c r="B790" s="27" t="e">
        <f>IF(#REF!=#REF!,B789,B789+1)</f>
        <v>#REF!</v>
      </c>
      <c r="C790" s="28"/>
      <c r="D790" s="28"/>
      <c r="E790" s="28"/>
      <c r="F790" s="28"/>
      <c r="G790" s="28"/>
      <c r="H790" s="28"/>
      <c r="I790" s="28"/>
      <c r="J790" s="29"/>
      <c r="K790" s="29"/>
      <c r="L790" s="29"/>
      <c r="M790" s="29"/>
      <c r="N790" s="29"/>
      <c r="O790" s="29"/>
      <c r="P790" s="30"/>
      <c r="Q790" s="29"/>
      <c r="R790" s="34"/>
      <c r="S790" s="29"/>
      <c r="T790" s="28"/>
      <c r="U790" s="28"/>
      <c r="V790" s="29"/>
      <c r="X790" s="23"/>
      <c r="Y790" s="170"/>
      <c r="Z790" s="147"/>
      <c r="AA790" s="156" t="s">
        <v>40</v>
      </c>
      <c r="AB790" s="23"/>
      <c r="AC790" s="23"/>
      <c r="AD790" s="23"/>
      <c r="AE790" s="23"/>
    </row>
    <row r="791" spans="2:31" ht="15.6" hidden="1" customHeight="1">
      <c r="B791" s="27" t="e">
        <f>IF(#REF!=#REF!,#REF!,#REF!+1)</f>
        <v>#REF!</v>
      </c>
      <c r="C791" s="28"/>
      <c r="D791" s="28"/>
      <c r="E791" s="28"/>
      <c r="F791" s="28"/>
      <c r="G791" s="28"/>
      <c r="H791" s="28"/>
      <c r="I791" s="28"/>
      <c r="J791" s="29"/>
      <c r="K791" s="29"/>
      <c r="L791" s="29"/>
      <c r="M791" s="29"/>
      <c r="N791" s="29"/>
      <c r="O791" s="29"/>
      <c r="P791" s="30"/>
      <c r="Q791" s="29"/>
      <c r="R791" s="34"/>
      <c r="S791" s="29"/>
      <c r="T791" s="28"/>
      <c r="U791" s="28"/>
      <c r="V791" s="29"/>
      <c r="X791" s="23"/>
      <c r="Y791" s="170"/>
      <c r="Z791" s="147"/>
      <c r="AA791" s="156" t="s">
        <v>40</v>
      </c>
      <c r="AB791" s="23"/>
      <c r="AC791" s="23"/>
      <c r="AD791" s="23"/>
      <c r="AE791" s="23"/>
    </row>
    <row r="792" spans="2:31" ht="15.6" hidden="1" customHeight="1">
      <c r="B792" s="27" t="e">
        <f>IF(#REF!=#REF!,B791,B791+1)</f>
        <v>#REF!</v>
      </c>
      <c r="C792" s="28"/>
      <c r="D792" s="28"/>
      <c r="E792" s="28"/>
      <c r="F792" s="28"/>
      <c r="G792" s="28"/>
      <c r="H792" s="28"/>
      <c r="I792" s="28"/>
      <c r="J792" s="29"/>
      <c r="K792" s="29"/>
      <c r="L792" s="29"/>
      <c r="M792" s="29"/>
      <c r="N792" s="29"/>
      <c r="O792" s="29"/>
      <c r="P792" s="30"/>
      <c r="Q792" s="29"/>
      <c r="R792" s="34"/>
      <c r="S792" s="29"/>
      <c r="T792" s="28"/>
      <c r="U792" s="28"/>
      <c r="V792" s="29"/>
      <c r="X792" s="23"/>
      <c r="Y792" s="170"/>
      <c r="Z792" s="147"/>
      <c r="AA792" s="156" t="s">
        <v>40</v>
      </c>
      <c r="AB792" s="23"/>
      <c r="AC792" s="23"/>
      <c r="AD792" s="23"/>
      <c r="AE792" s="23"/>
    </row>
    <row r="793" spans="2:31" ht="15.6" hidden="1" customHeight="1">
      <c r="B793" s="27" t="e">
        <f>IF(#REF!=#REF!,B792,B792+1)</f>
        <v>#REF!</v>
      </c>
      <c r="C793" s="28"/>
      <c r="D793" s="28"/>
      <c r="E793" s="28"/>
      <c r="F793" s="28"/>
      <c r="G793" s="28"/>
      <c r="H793" s="28"/>
      <c r="I793" s="28"/>
      <c r="J793" s="29"/>
      <c r="K793" s="29"/>
      <c r="L793" s="29"/>
      <c r="M793" s="29"/>
      <c r="N793" s="29"/>
      <c r="O793" s="29"/>
      <c r="P793" s="30"/>
      <c r="Q793" s="29"/>
      <c r="R793" s="34"/>
      <c r="S793" s="29"/>
      <c r="T793" s="28"/>
      <c r="U793" s="28"/>
      <c r="V793" s="29"/>
      <c r="X793" s="23"/>
      <c r="Y793" s="170"/>
      <c r="Z793" s="147"/>
      <c r="AA793" s="156" t="s">
        <v>40</v>
      </c>
      <c r="AB793" s="23"/>
      <c r="AC793" s="23"/>
      <c r="AD793" s="23"/>
      <c r="AE793" s="23"/>
    </row>
    <row r="794" spans="2:31" ht="15.6" hidden="1" customHeight="1">
      <c r="B794" s="27" t="e">
        <f>IF(#REF!=#REF!,B793,B793+1)</f>
        <v>#REF!</v>
      </c>
      <c r="C794" s="28"/>
      <c r="D794" s="28"/>
      <c r="E794" s="28"/>
      <c r="F794" s="28"/>
      <c r="G794" s="28"/>
      <c r="H794" s="28"/>
      <c r="I794" s="28"/>
      <c r="J794" s="29"/>
      <c r="K794" s="29"/>
      <c r="L794" s="29"/>
      <c r="M794" s="29"/>
      <c r="N794" s="29"/>
      <c r="O794" s="29"/>
      <c r="P794" s="30"/>
      <c r="Q794" s="29"/>
      <c r="R794" s="34"/>
      <c r="S794" s="29"/>
      <c r="T794" s="28"/>
      <c r="U794" s="28"/>
      <c r="V794" s="29"/>
      <c r="X794" s="23"/>
      <c r="Y794" s="170"/>
      <c r="Z794" s="147"/>
      <c r="AA794" s="156" t="s">
        <v>40</v>
      </c>
      <c r="AB794" s="23"/>
      <c r="AC794" s="23"/>
      <c r="AD794" s="23"/>
      <c r="AE794" s="23"/>
    </row>
    <row r="795" spans="2:31" ht="15.6" hidden="1" customHeight="1">
      <c r="B795" s="27" t="e">
        <f>IF(#REF!=#REF!,B794,B794+1)</f>
        <v>#REF!</v>
      </c>
      <c r="C795" s="28"/>
      <c r="D795" s="28"/>
      <c r="E795" s="28"/>
      <c r="F795" s="28"/>
      <c r="G795" s="28"/>
      <c r="H795" s="28"/>
      <c r="I795" s="28"/>
      <c r="J795" s="29"/>
      <c r="K795" s="29"/>
      <c r="L795" s="29"/>
      <c r="M795" s="29"/>
      <c r="N795" s="29"/>
      <c r="O795" s="29"/>
      <c r="P795" s="30"/>
      <c r="Q795" s="29"/>
      <c r="R795" s="34"/>
      <c r="S795" s="29"/>
      <c r="T795" s="28"/>
      <c r="U795" s="28"/>
      <c r="V795" s="29"/>
      <c r="X795" s="23"/>
      <c r="Y795" s="170"/>
      <c r="Z795" s="147"/>
      <c r="AA795" s="156" t="s">
        <v>40</v>
      </c>
      <c r="AB795" s="23"/>
      <c r="AC795" s="23"/>
      <c r="AD795" s="23"/>
      <c r="AE795" s="23"/>
    </row>
    <row r="796" spans="2:31" ht="15.6" hidden="1" customHeight="1">
      <c r="B796" s="27" t="e">
        <f>IF(#REF!=#REF!,B795,B795+1)</f>
        <v>#REF!</v>
      </c>
      <c r="C796" s="28"/>
      <c r="D796" s="28"/>
      <c r="E796" s="28"/>
      <c r="F796" s="28"/>
      <c r="G796" s="28"/>
      <c r="H796" s="28"/>
      <c r="I796" s="28"/>
      <c r="J796" s="29"/>
      <c r="K796" s="29"/>
      <c r="L796" s="29"/>
      <c r="M796" s="29"/>
      <c r="N796" s="29"/>
      <c r="O796" s="29"/>
      <c r="P796" s="30"/>
      <c r="Q796" s="29"/>
      <c r="R796" s="34"/>
      <c r="S796" s="29"/>
      <c r="T796" s="28"/>
      <c r="U796" s="28"/>
      <c r="V796" s="29"/>
      <c r="X796" s="23"/>
      <c r="Y796" s="170"/>
      <c r="Z796" s="147"/>
      <c r="AA796" s="156" t="s">
        <v>40</v>
      </c>
      <c r="AB796" s="23"/>
      <c r="AC796" s="23"/>
      <c r="AD796" s="23"/>
      <c r="AE796" s="23"/>
    </row>
    <row r="797" spans="2:31" ht="15.6" hidden="1" customHeight="1">
      <c r="B797" s="27" t="e">
        <f>IF(#REF!=#REF!,B796,B796+1)</f>
        <v>#REF!</v>
      </c>
      <c r="C797" s="28"/>
      <c r="D797" s="28"/>
      <c r="E797" s="28"/>
      <c r="F797" s="28"/>
      <c r="G797" s="28"/>
      <c r="H797" s="28"/>
      <c r="I797" s="28"/>
      <c r="J797" s="29"/>
      <c r="K797" s="29"/>
      <c r="L797" s="29"/>
      <c r="M797" s="29"/>
      <c r="N797" s="29"/>
      <c r="O797" s="29"/>
      <c r="P797" s="30"/>
      <c r="Q797" s="29"/>
      <c r="R797" s="34"/>
      <c r="S797" s="29"/>
      <c r="T797" s="28"/>
      <c r="U797" s="28"/>
      <c r="V797" s="29"/>
      <c r="X797" s="23"/>
      <c r="Y797" s="170"/>
      <c r="Z797" s="147"/>
      <c r="AA797" s="156" t="s">
        <v>40</v>
      </c>
      <c r="AB797" s="23"/>
      <c r="AC797" s="23"/>
      <c r="AD797" s="23"/>
      <c r="AE797" s="23"/>
    </row>
    <row r="798" spans="2:31" ht="15.6" hidden="1" customHeight="1">
      <c r="B798" s="27" t="e">
        <f>IF(#REF!=#REF!,B797,B797+1)</f>
        <v>#REF!</v>
      </c>
      <c r="C798" s="28"/>
      <c r="D798" s="28"/>
      <c r="E798" s="28"/>
      <c r="F798" s="28"/>
      <c r="G798" s="28"/>
      <c r="H798" s="28"/>
      <c r="I798" s="28"/>
      <c r="J798" s="29"/>
      <c r="K798" s="29"/>
      <c r="L798" s="29"/>
      <c r="M798" s="29"/>
      <c r="N798" s="29"/>
      <c r="O798" s="29"/>
      <c r="P798" s="30"/>
      <c r="Q798" s="29"/>
      <c r="R798" s="34"/>
      <c r="S798" s="29"/>
      <c r="T798" s="28"/>
      <c r="U798" s="28"/>
      <c r="V798" s="29"/>
      <c r="X798" s="23"/>
      <c r="Y798" s="170"/>
      <c r="Z798" s="147"/>
      <c r="AA798" s="156" t="s">
        <v>40</v>
      </c>
      <c r="AB798" s="23"/>
      <c r="AC798" s="23"/>
      <c r="AD798" s="23"/>
      <c r="AE798" s="23"/>
    </row>
    <row r="799" spans="2:31" ht="15.6" hidden="1" customHeight="1">
      <c r="B799" s="27" t="e">
        <f>IF(#REF!=#REF!,B798,B798+1)</f>
        <v>#REF!</v>
      </c>
      <c r="C799" s="28"/>
      <c r="D799" s="28"/>
      <c r="E799" s="28"/>
      <c r="F799" s="28"/>
      <c r="G799" s="28"/>
      <c r="H799" s="28"/>
      <c r="I799" s="28"/>
      <c r="J799" s="29"/>
      <c r="K799" s="29"/>
      <c r="L799" s="29"/>
      <c r="M799" s="29"/>
      <c r="N799" s="29"/>
      <c r="O799" s="29"/>
      <c r="P799" s="30"/>
      <c r="Q799" s="29"/>
      <c r="R799" s="34"/>
      <c r="S799" s="29"/>
      <c r="T799" s="28"/>
      <c r="U799" s="28"/>
      <c r="V799" s="29"/>
      <c r="X799" s="23"/>
      <c r="Y799" s="170"/>
      <c r="Z799" s="147"/>
      <c r="AA799" s="156" t="s">
        <v>40</v>
      </c>
      <c r="AB799" s="23"/>
      <c r="AC799" s="23"/>
      <c r="AD799" s="23"/>
      <c r="AE799" s="23"/>
    </row>
    <row r="800" spans="2:31" ht="15.6" hidden="1" customHeight="1">
      <c r="B800" s="27" t="e">
        <f>IF(#REF!=#REF!,B799,B799+1)</f>
        <v>#REF!</v>
      </c>
      <c r="C800" s="28"/>
      <c r="D800" s="28"/>
      <c r="E800" s="28"/>
      <c r="F800" s="28"/>
      <c r="G800" s="28"/>
      <c r="H800" s="28"/>
      <c r="I800" s="28"/>
      <c r="J800" s="29"/>
      <c r="K800" s="29"/>
      <c r="L800" s="29"/>
      <c r="M800" s="29"/>
      <c r="N800" s="29"/>
      <c r="O800" s="29"/>
      <c r="P800" s="30"/>
      <c r="Q800" s="29"/>
      <c r="R800" s="34"/>
      <c r="S800" s="29"/>
      <c r="T800" s="28"/>
      <c r="U800" s="28"/>
      <c r="V800" s="29"/>
      <c r="X800" s="23"/>
      <c r="Y800" s="170"/>
      <c r="Z800" s="147"/>
      <c r="AA800" s="156" t="s">
        <v>40</v>
      </c>
      <c r="AB800" s="23"/>
      <c r="AC800" s="23"/>
      <c r="AD800" s="23"/>
      <c r="AE800" s="23"/>
    </row>
    <row r="801" spans="2:31" ht="15.6" hidden="1" customHeight="1">
      <c r="B801" s="27" t="e">
        <f>IF(#REF!=#REF!,B800,B800+1)</f>
        <v>#REF!</v>
      </c>
      <c r="C801" s="28"/>
      <c r="D801" s="28"/>
      <c r="E801" s="28"/>
      <c r="F801" s="28"/>
      <c r="G801" s="28"/>
      <c r="H801" s="28"/>
      <c r="I801" s="28"/>
      <c r="J801" s="29"/>
      <c r="K801" s="29"/>
      <c r="L801" s="29"/>
      <c r="M801" s="29"/>
      <c r="N801" s="29"/>
      <c r="O801" s="29"/>
      <c r="P801" s="30"/>
      <c r="Q801" s="29"/>
      <c r="R801" s="34"/>
      <c r="S801" s="29"/>
      <c r="T801" s="28"/>
      <c r="U801" s="28"/>
      <c r="V801" s="29"/>
      <c r="X801" s="23"/>
      <c r="Y801" s="170"/>
      <c r="Z801" s="147"/>
      <c r="AA801" s="156" t="s">
        <v>40</v>
      </c>
      <c r="AB801" s="23"/>
      <c r="AC801" s="23"/>
      <c r="AD801" s="23"/>
      <c r="AE801" s="23"/>
    </row>
    <row r="802" spans="2:31" ht="15.6" hidden="1" customHeight="1">
      <c r="B802" s="27" t="e">
        <f>IF(#REF!=#REF!,B801,B801+1)</f>
        <v>#REF!</v>
      </c>
      <c r="C802" s="28"/>
      <c r="D802" s="28"/>
      <c r="E802" s="28"/>
      <c r="F802" s="28"/>
      <c r="G802" s="28"/>
      <c r="H802" s="28"/>
      <c r="I802" s="28"/>
      <c r="J802" s="29"/>
      <c r="K802" s="29"/>
      <c r="L802" s="29"/>
      <c r="M802" s="29"/>
      <c r="N802" s="29"/>
      <c r="O802" s="29"/>
      <c r="P802" s="30"/>
      <c r="Q802" s="29"/>
      <c r="R802" s="34"/>
      <c r="S802" s="29"/>
      <c r="T802" s="28"/>
      <c r="U802" s="28"/>
      <c r="V802" s="29"/>
      <c r="X802" s="23"/>
      <c r="Y802" s="174"/>
      <c r="Z802" s="23"/>
      <c r="AA802" s="23"/>
      <c r="AB802" s="23"/>
      <c r="AC802" s="23"/>
      <c r="AD802" s="23"/>
      <c r="AE802" s="23"/>
    </row>
    <row r="803" spans="2:31" ht="15.6" hidden="1" customHeight="1">
      <c r="B803" s="27" t="e">
        <f>IF(#REF!=#REF!,B802,B802+1)</f>
        <v>#REF!</v>
      </c>
      <c r="C803" s="28"/>
      <c r="D803" s="28"/>
      <c r="E803" s="28"/>
      <c r="F803" s="28"/>
      <c r="G803" s="28"/>
      <c r="H803" s="28"/>
      <c r="I803" s="28"/>
      <c r="J803" s="29"/>
      <c r="K803" s="29"/>
      <c r="L803" s="29"/>
      <c r="M803" s="29"/>
      <c r="N803" s="29"/>
      <c r="O803" s="29"/>
      <c r="P803" s="30"/>
      <c r="Q803" s="29"/>
      <c r="R803" s="34"/>
      <c r="S803" s="29"/>
      <c r="T803" s="28"/>
      <c r="U803" s="28"/>
      <c r="V803" s="29"/>
      <c r="X803" s="23"/>
      <c r="Y803" s="174"/>
      <c r="Z803" s="23"/>
      <c r="AA803" s="23"/>
      <c r="AB803" s="23"/>
      <c r="AC803" s="23"/>
      <c r="AD803" s="23"/>
      <c r="AE803" s="23"/>
    </row>
    <row r="804" spans="2:31" ht="15.6" hidden="1" customHeight="1">
      <c r="B804" s="27" t="e">
        <f>IF(#REF!=#REF!,B803,B803+1)</f>
        <v>#REF!</v>
      </c>
      <c r="C804" s="28"/>
      <c r="D804" s="28"/>
      <c r="E804" s="28"/>
      <c r="F804" s="28"/>
      <c r="G804" s="28"/>
      <c r="H804" s="28"/>
      <c r="I804" s="28"/>
      <c r="J804" s="29"/>
      <c r="K804" s="29"/>
      <c r="L804" s="29"/>
      <c r="M804" s="29"/>
      <c r="N804" s="29"/>
      <c r="O804" s="29"/>
      <c r="P804" s="30"/>
      <c r="Q804" s="29"/>
      <c r="R804" s="34"/>
      <c r="S804" s="29"/>
      <c r="T804" s="28"/>
      <c r="U804" s="28"/>
      <c r="V804" s="29"/>
      <c r="X804" s="23"/>
      <c r="Y804" s="174"/>
      <c r="Z804" s="23"/>
      <c r="AA804" s="23"/>
      <c r="AB804" s="23"/>
      <c r="AC804" s="23"/>
      <c r="AD804" s="23"/>
      <c r="AE804" s="23"/>
    </row>
    <row r="805" spans="2:31" ht="15.6" hidden="1" customHeight="1">
      <c r="B805" s="27" t="e">
        <f>IF(#REF!=#REF!,B804,B804+1)</f>
        <v>#REF!</v>
      </c>
      <c r="C805" s="28"/>
      <c r="D805" s="28"/>
      <c r="E805" s="28"/>
      <c r="F805" s="28"/>
      <c r="G805" s="28"/>
      <c r="H805" s="28"/>
      <c r="I805" s="28"/>
      <c r="J805" s="29"/>
      <c r="K805" s="29"/>
      <c r="L805" s="29"/>
      <c r="M805" s="29"/>
      <c r="N805" s="29"/>
      <c r="O805" s="29"/>
      <c r="P805" s="30"/>
      <c r="Q805" s="29"/>
      <c r="R805" s="34"/>
      <c r="S805" s="29"/>
      <c r="T805" s="28"/>
      <c r="U805" s="28"/>
      <c r="V805" s="29"/>
      <c r="X805" s="23"/>
      <c r="Y805" s="174"/>
      <c r="Z805" s="23"/>
      <c r="AA805" s="23"/>
      <c r="AB805" s="23"/>
      <c r="AC805" s="23"/>
      <c r="AD805" s="23"/>
      <c r="AE805" s="23"/>
    </row>
    <row r="806" spans="2:31" ht="15.6" hidden="1" customHeight="1">
      <c r="B806" s="27" t="e">
        <f>IF(#REF!=#REF!,B805,B805+1)</f>
        <v>#REF!</v>
      </c>
      <c r="C806" s="28"/>
      <c r="D806" s="28"/>
      <c r="E806" s="28"/>
      <c r="F806" s="28"/>
      <c r="G806" s="28"/>
      <c r="H806" s="28"/>
      <c r="I806" s="28"/>
      <c r="J806" s="29"/>
      <c r="K806" s="29"/>
      <c r="L806" s="29"/>
      <c r="M806" s="29"/>
      <c r="N806" s="29"/>
      <c r="O806" s="29"/>
      <c r="P806" s="30"/>
      <c r="Q806" s="29"/>
      <c r="R806" s="34"/>
      <c r="S806" s="29"/>
      <c r="T806" s="28"/>
      <c r="U806" s="28"/>
      <c r="V806" s="29"/>
      <c r="X806" s="23"/>
      <c r="Y806" s="174"/>
      <c r="Z806" s="23"/>
      <c r="AA806" s="23"/>
      <c r="AB806" s="23"/>
      <c r="AC806" s="23"/>
      <c r="AD806" s="23"/>
      <c r="AE806" s="23"/>
    </row>
    <row r="807" spans="2:31" ht="15.6" hidden="1" customHeight="1">
      <c r="B807" s="27" t="e">
        <f>IF(#REF!=#REF!,B806,B806+1)</f>
        <v>#REF!</v>
      </c>
      <c r="C807" s="28"/>
      <c r="D807" s="28"/>
      <c r="E807" s="28"/>
      <c r="F807" s="28"/>
      <c r="G807" s="28"/>
      <c r="H807" s="28"/>
      <c r="I807" s="28"/>
      <c r="J807" s="29"/>
      <c r="K807" s="29"/>
      <c r="L807" s="29"/>
      <c r="M807" s="29"/>
      <c r="N807" s="29"/>
      <c r="O807" s="29"/>
      <c r="P807" s="30"/>
      <c r="Q807" s="29"/>
      <c r="R807" s="34"/>
      <c r="S807" s="29"/>
      <c r="T807" s="28"/>
      <c r="U807" s="28"/>
      <c r="V807" s="29"/>
      <c r="X807" s="23"/>
      <c r="Y807" s="174"/>
      <c r="Z807" s="23"/>
      <c r="AA807" s="23"/>
      <c r="AB807" s="23"/>
      <c r="AC807" s="23"/>
      <c r="AD807" s="23"/>
      <c r="AE807" s="23"/>
    </row>
    <row r="808" spans="2:31" ht="15.6" hidden="1" customHeight="1">
      <c r="B808" s="27" t="e">
        <f>IF(#REF!=#REF!,B807,B807+1)</f>
        <v>#REF!</v>
      </c>
      <c r="C808" s="28"/>
      <c r="D808" s="28"/>
      <c r="E808" s="28"/>
      <c r="F808" s="28"/>
      <c r="G808" s="28"/>
      <c r="H808" s="28"/>
      <c r="I808" s="28"/>
      <c r="J808" s="29"/>
      <c r="K808" s="29"/>
      <c r="L808" s="29"/>
      <c r="M808" s="29"/>
      <c r="N808" s="29"/>
      <c r="O808" s="29"/>
      <c r="P808" s="30"/>
      <c r="Q808" s="29"/>
      <c r="R808" s="34"/>
      <c r="S808" s="29"/>
      <c r="T808" s="28"/>
      <c r="U808" s="28"/>
      <c r="V808" s="29"/>
      <c r="X808" s="23"/>
      <c r="Y808" s="174"/>
      <c r="Z808" s="23"/>
      <c r="AA808" s="23"/>
      <c r="AB808" s="23"/>
      <c r="AC808" s="23"/>
      <c r="AD808" s="23"/>
      <c r="AE808" s="23"/>
    </row>
    <row r="809" spans="2:31" ht="15.6" hidden="1" customHeight="1">
      <c r="B809" s="27" t="e">
        <f>IF(#REF!=#REF!,B808,B808+1)</f>
        <v>#REF!</v>
      </c>
      <c r="C809" s="28"/>
      <c r="D809" s="28"/>
      <c r="E809" s="28"/>
      <c r="F809" s="28"/>
      <c r="G809" s="28"/>
      <c r="H809" s="28"/>
      <c r="I809" s="28"/>
      <c r="J809" s="29"/>
      <c r="K809" s="29"/>
      <c r="L809" s="29"/>
      <c r="M809" s="29"/>
      <c r="N809" s="29"/>
      <c r="O809" s="29"/>
      <c r="P809" s="30"/>
      <c r="Q809" s="29"/>
      <c r="R809" s="34"/>
      <c r="S809" s="29"/>
      <c r="T809" s="28"/>
      <c r="U809" s="28"/>
      <c r="V809" s="29"/>
      <c r="X809" s="23"/>
      <c r="Y809" s="174"/>
      <c r="Z809" s="23"/>
      <c r="AA809" s="23"/>
      <c r="AB809" s="23"/>
      <c r="AC809" s="23"/>
      <c r="AD809" s="23"/>
      <c r="AE809" s="23"/>
    </row>
    <row r="810" spans="2:31" ht="15.6" hidden="1" customHeight="1">
      <c r="B810" s="27" t="e">
        <f>IF(#REF!=#REF!,B809,B809+1)</f>
        <v>#REF!</v>
      </c>
      <c r="C810" s="28"/>
      <c r="D810" s="28"/>
      <c r="E810" s="28"/>
      <c r="F810" s="28"/>
      <c r="G810" s="28"/>
      <c r="H810" s="28"/>
      <c r="I810" s="28"/>
      <c r="J810" s="29"/>
      <c r="K810" s="29"/>
      <c r="L810" s="29"/>
      <c r="M810" s="29"/>
      <c r="N810" s="29"/>
      <c r="O810" s="29"/>
      <c r="P810" s="30"/>
      <c r="Q810" s="29"/>
      <c r="R810" s="34"/>
      <c r="S810" s="29"/>
      <c r="T810" s="28"/>
      <c r="U810" s="28"/>
      <c r="V810" s="29"/>
      <c r="X810" s="23"/>
      <c r="Y810" s="174"/>
      <c r="Z810" s="23"/>
      <c r="AA810" s="23"/>
      <c r="AB810" s="23"/>
      <c r="AC810" s="23"/>
      <c r="AD810" s="23"/>
      <c r="AE810" s="23"/>
    </row>
    <row r="811" spans="2:31" ht="14.45" hidden="1">
      <c r="C811" s="28"/>
      <c r="D811" s="28"/>
      <c r="E811" s="28"/>
      <c r="F811" s="28"/>
      <c r="G811" s="28"/>
      <c r="H811" s="28"/>
      <c r="I811" s="28"/>
      <c r="J811" s="29"/>
      <c r="K811" s="29"/>
      <c r="L811" s="29"/>
      <c r="M811" s="29"/>
      <c r="N811" s="29"/>
      <c r="O811" s="29"/>
      <c r="P811" s="30"/>
      <c r="Q811" s="29"/>
      <c r="R811" s="34"/>
      <c r="S811" s="29"/>
      <c r="T811" s="28"/>
      <c r="U811" s="28"/>
      <c r="V811" s="29"/>
      <c r="X811" s="23"/>
      <c r="Y811" s="174"/>
      <c r="Z811" s="23"/>
      <c r="AA811" s="23"/>
      <c r="AB811" s="23"/>
      <c r="AC811" s="23"/>
      <c r="AD811" s="23"/>
      <c r="AE811" s="23"/>
    </row>
    <row r="812" spans="2:31" ht="15.6" customHeight="1">
      <c r="P812" s="161"/>
      <c r="AB812" s="26"/>
      <c r="AC812" s="26"/>
    </row>
    <row r="813" spans="2:31" ht="15.6" customHeight="1">
      <c r="P813" s="161"/>
      <c r="AB813" s="26"/>
      <c r="AC813" s="26"/>
    </row>
    <row r="814" spans="2:31" ht="15.6" customHeight="1">
      <c r="P814" s="161"/>
      <c r="AB814" s="26"/>
      <c r="AC814" s="26"/>
    </row>
    <row r="815" spans="2:31" ht="15.6" customHeight="1">
      <c r="P815" s="161"/>
      <c r="AB815" s="26"/>
      <c r="AC815" s="26"/>
    </row>
    <row r="816" spans="2:31" ht="15.6" customHeight="1">
      <c r="P816" s="161"/>
      <c r="AB816" s="26"/>
      <c r="AC816" s="26"/>
    </row>
    <row r="817" spans="16:29" ht="15.6" customHeight="1">
      <c r="P817" s="161"/>
      <c r="AB817" s="26"/>
      <c r="AC817" s="26"/>
    </row>
    <row r="818" spans="16:29" ht="15.6" customHeight="1">
      <c r="P818" s="161"/>
      <c r="AB818" s="26"/>
      <c r="AC818" s="26"/>
    </row>
    <row r="819" spans="16:29" ht="15.6" customHeight="1">
      <c r="P819" s="161"/>
      <c r="AB819" s="26"/>
      <c r="AC819" s="26"/>
    </row>
    <row r="820" spans="16:29" ht="15.6" customHeight="1">
      <c r="P820" s="161"/>
      <c r="AB820" s="26"/>
      <c r="AC820" s="26"/>
    </row>
    <row r="821" spans="16:29" ht="15.6" customHeight="1">
      <c r="P821" s="161"/>
      <c r="AB821" s="26"/>
      <c r="AC821" s="26"/>
    </row>
    <row r="822" spans="16:29" ht="15.6" customHeight="1">
      <c r="P822" s="161"/>
      <c r="AB822" s="26"/>
      <c r="AC822" s="26"/>
    </row>
    <row r="823" spans="16:29" ht="15.6" customHeight="1">
      <c r="P823" s="161"/>
      <c r="AB823" s="26"/>
      <c r="AC823" s="26"/>
    </row>
    <row r="824" spans="16:29" ht="15.6" customHeight="1">
      <c r="P824" s="161"/>
      <c r="AB824" s="26"/>
      <c r="AC824" s="26"/>
    </row>
    <row r="825" spans="16:29" ht="15.6" customHeight="1">
      <c r="P825" s="161"/>
      <c r="AB825" s="26"/>
      <c r="AC825" s="26"/>
    </row>
    <row r="826" spans="16:29" ht="15.6" customHeight="1">
      <c r="P826" s="161"/>
      <c r="AB826" s="26"/>
      <c r="AC826" s="26"/>
    </row>
    <row r="827" spans="16:29" ht="15.6" customHeight="1">
      <c r="P827" s="161"/>
      <c r="AB827" s="26"/>
      <c r="AC827" s="26"/>
    </row>
    <row r="828" spans="16:29" ht="15.6" customHeight="1">
      <c r="P828" s="161"/>
      <c r="AB828" s="26"/>
      <c r="AC828" s="26"/>
    </row>
    <row r="829" spans="16:29" ht="15.6" customHeight="1">
      <c r="P829" s="161"/>
      <c r="AB829" s="26"/>
      <c r="AC829" s="26"/>
    </row>
    <row r="830" spans="16:29" ht="15.6" customHeight="1">
      <c r="P830" s="161"/>
      <c r="AB830" s="26"/>
      <c r="AC830" s="26"/>
    </row>
    <row r="831" spans="16:29" ht="15.6" customHeight="1">
      <c r="P831" s="161"/>
      <c r="AB831" s="26"/>
      <c r="AC831" s="26"/>
    </row>
    <row r="832" spans="16:29" ht="15.6" customHeight="1">
      <c r="P832" s="161"/>
      <c r="AB832" s="26"/>
      <c r="AC832" s="26"/>
    </row>
    <row r="833" spans="16:29" ht="15.6" customHeight="1">
      <c r="P833" s="161"/>
      <c r="AB833" s="26"/>
      <c r="AC833" s="26"/>
    </row>
    <row r="834" spans="16:29" ht="15.6" customHeight="1">
      <c r="P834" s="161"/>
      <c r="AB834" s="26"/>
      <c r="AC834" s="26"/>
    </row>
    <row r="835" spans="16:29" ht="15.6" customHeight="1">
      <c r="P835" s="161"/>
      <c r="AB835" s="26"/>
      <c r="AC835" s="26"/>
    </row>
    <row r="836" spans="16:29" ht="15.6" customHeight="1">
      <c r="P836" s="161"/>
      <c r="AB836" s="26"/>
      <c r="AC836" s="26"/>
    </row>
    <row r="837" spans="16:29" ht="15.6" customHeight="1">
      <c r="P837" s="161"/>
      <c r="AB837" s="26"/>
      <c r="AC837" s="26"/>
    </row>
    <row r="838" spans="16:29" ht="15.6" customHeight="1">
      <c r="P838" s="161"/>
      <c r="AB838" s="26"/>
      <c r="AC838" s="26"/>
    </row>
    <row r="839" spans="16:29" ht="15.6" customHeight="1">
      <c r="P839" s="161"/>
      <c r="AB839" s="26"/>
      <c r="AC839" s="26"/>
    </row>
    <row r="840" spans="16:29" ht="15.6" customHeight="1">
      <c r="P840" s="161"/>
      <c r="AB840" s="26"/>
      <c r="AC840" s="26"/>
    </row>
    <row r="841" spans="16:29" ht="15.6" customHeight="1">
      <c r="P841" s="161"/>
      <c r="AB841" s="26"/>
      <c r="AC841" s="26"/>
    </row>
    <row r="842" spans="16:29" ht="15.6" customHeight="1">
      <c r="P842" s="161"/>
      <c r="AB842" s="26"/>
      <c r="AC842" s="26"/>
    </row>
    <row r="843" spans="16:29" ht="15.6" customHeight="1">
      <c r="P843" s="161"/>
      <c r="AB843" s="26"/>
      <c r="AC843" s="26"/>
    </row>
    <row r="844" spans="16:29" ht="15.6" customHeight="1">
      <c r="P844" s="161"/>
      <c r="AB844" s="26"/>
      <c r="AC844" s="26"/>
    </row>
    <row r="845" spans="16:29" ht="15.6" customHeight="1">
      <c r="P845" s="161"/>
      <c r="AB845" s="26"/>
      <c r="AC845" s="26"/>
    </row>
    <row r="846" spans="16:29" ht="15.6" customHeight="1">
      <c r="P846" s="161"/>
      <c r="AB846" s="26"/>
      <c r="AC846" s="26"/>
    </row>
    <row r="847" spans="16:29" ht="15.6" customHeight="1">
      <c r="P847" s="161"/>
      <c r="AB847" s="26"/>
      <c r="AC847" s="26"/>
    </row>
    <row r="848" spans="16:29" ht="15.6" customHeight="1">
      <c r="P848" s="161"/>
      <c r="AB848" s="26"/>
      <c r="AC848" s="26"/>
    </row>
    <row r="849" spans="16:29" ht="15.6" customHeight="1">
      <c r="P849" s="161"/>
      <c r="AB849" s="26"/>
      <c r="AC849" s="26"/>
    </row>
    <row r="850" spans="16:29" ht="15.6" customHeight="1">
      <c r="P850" s="161"/>
      <c r="AB850" s="26"/>
      <c r="AC850" s="26"/>
    </row>
    <row r="851" spans="16:29" ht="15.6" customHeight="1">
      <c r="P851" s="161"/>
      <c r="AB851" s="26"/>
      <c r="AC851" s="26"/>
    </row>
    <row r="852" spans="16:29" ht="15.6" customHeight="1">
      <c r="P852" s="161"/>
      <c r="AB852" s="26"/>
      <c r="AC852" s="26"/>
    </row>
    <row r="853" spans="16:29" ht="15.6" customHeight="1">
      <c r="P853" s="161"/>
      <c r="AB853" s="26"/>
      <c r="AC853" s="26"/>
    </row>
    <row r="854" spans="16:29" ht="15.6" customHeight="1">
      <c r="P854" s="161"/>
      <c r="AB854" s="26"/>
      <c r="AC854" s="26"/>
    </row>
    <row r="855" spans="16:29" ht="15.6" customHeight="1">
      <c r="P855" s="161"/>
      <c r="AB855" s="26"/>
      <c r="AC855" s="26"/>
    </row>
    <row r="856" spans="16:29" ht="15.6" customHeight="1">
      <c r="P856" s="161"/>
      <c r="AB856" s="26"/>
      <c r="AC856" s="26"/>
    </row>
    <row r="857" spans="16:29" ht="15.6" customHeight="1">
      <c r="P857" s="161"/>
      <c r="AB857" s="26"/>
      <c r="AC857" s="26"/>
    </row>
    <row r="858" spans="16:29" ht="15.6" customHeight="1">
      <c r="P858" s="161"/>
      <c r="AB858" s="26"/>
      <c r="AC858" s="26"/>
    </row>
    <row r="859" spans="16:29" ht="15.6" customHeight="1">
      <c r="P859" s="161"/>
      <c r="AB859" s="26"/>
      <c r="AC859" s="26"/>
    </row>
    <row r="860" spans="16:29" ht="15.6" customHeight="1">
      <c r="P860" s="161"/>
      <c r="AB860" s="26"/>
      <c r="AC860" s="26"/>
    </row>
    <row r="861" spans="16:29" ht="15.6" customHeight="1">
      <c r="P861" s="161"/>
      <c r="AB861" s="26"/>
      <c r="AC861" s="26"/>
    </row>
    <row r="862" spans="16:29" ht="15.6" customHeight="1">
      <c r="P862" s="161"/>
      <c r="AB862" s="26"/>
      <c r="AC862" s="26"/>
    </row>
    <row r="863" spans="16:29" ht="15.6" customHeight="1">
      <c r="P863" s="161"/>
      <c r="AB863" s="26"/>
      <c r="AC863" s="26"/>
    </row>
    <row r="864" spans="16:29" ht="15.6" customHeight="1">
      <c r="P864" s="161"/>
      <c r="AB864" s="26"/>
      <c r="AC864" s="26"/>
    </row>
    <row r="865" spans="16:29" ht="15.6" customHeight="1">
      <c r="P865" s="161"/>
      <c r="AB865" s="26"/>
      <c r="AC865" s="26"/>
    </row>
    <row r="866" spans="16:29" ht="15.6" customHeight="1">
      <c r="P866" s="161"/>
      <c r="AB866" s="26"/>
      <c r="AC866" s="26"/>
    </row>
    <row r="867" spans="16:29" ht="15.6" customHeight="1">
      <c r="P867" s="161"/>
      <c r="AB867" s="26"/>
      <c r="AC867" s="26"/>
    </row>
    <row r="868" spans="16:29" ht="15.6" customHeight="1">
      <c r="P868" s="161"/>
      <c r="AB868" s="26"/>
      <c r="AC868" s="26"/>
    </row>
    <row r="869" spans="16:29" ht="15.6" customHeight="1">
      <c r="P869" s="161"/>
      <c r="AB869" s="26"/>
      <c r="AC869" s="26"/>
    </row>
    <row r="870" spans="16:29" ht="15.6" customHeight="1">
      <c r="P870" s="161"/>
      <c r="AB870" s="26"/>
      <c r="AC870" s="26"/>
    </row>
    <row r="871" spans="16:29" ht="15.6" customHeight="1">
      <c r="P871" s="161"/>
      <c r="AB871" s="26"/>
      <c r="AC871" s="26"/>
    </row>
    <row r="872" spans="16:29" ht="15.6" customHeight="1">
      <c r="P872" s="161"/>
      <c r="AB872" s="26"/>
      <c r="AC872" s="26"/>
    </row>
    <row r="873" spans="16:29" ht="15.6" customHeight="1">
      <c r="P873" s="161"/>
      <c r="AB873" s="26"/>
      <c r="AC873" s="26"/>
    </row>
    <row r="874" spans="16:29" ht="15.6" customHeight="1">
      <c r="P874" s="161"/>
      <c r="AB874" s="26"/>
      <c r="AC874" s="26"/>
    </row>
    <row r="875" spans="16:29" ht="15.6" customHeight="1">
      <c r="P875" s="161"/>
      <c r="AB875" s="26"/>
      <c r="AC875" s="26"/>
    </row>
    <row r="876" spans="16:29" ht="15.6" customHeight="1">
      <c r="P876" s="161"/>
      <c r="AB876" s="26"/>
      <c r="AC876" s="26"/>
    </row>
    <row r="877" spans="16:29" ht="15.6" customHeight="1">
      <c r="P877" s="161"/>
      <c r="AB877" s="26"/>
      <c r="AC877" s="26"/>
    </row>
    <row r="878" spans="16:29" ht="15.6" customHeight="1">
      <c r="P878" s="161"/>
      <c r="AB878" s="26"/>
      <c r="AC878" s="26"/>
    </row>
    <row r="879" spans="16:29" ht="15.6" customHeight="1">
      <c r="P879" s="161"/>
      <c r="AB879" s="26"/>
      <c r="AC879" s="26"/>
    </row>
    <row r="880" spans="16:29" ht="15.6" customHeight="1">
      <c r="P880" s="161"/>
      <c r="AB880" s="26"/>
      <c r="AC880" s="26"/>
    </row>
    <row r="881" spans="16:29" ht="15.6" customHeight="1">
      <c r="P881" s="161"/>
      <c r="AB881" s="26"/>
      <c r="AC881" s="26"/>
    </row>
    <row r="882" spans="16:29" ht="15.6" customHeight="1">
      <c r="P882" s="161"/>
      <c r="AB882" s="26"/>
      <c r="AC882" s="26"/>
    </row>
    <row r="883" spans="16:29" ht="15.6" customHeight="1">
      <c r="P883" s="161"/>
      <c r="AB883" s="26"/>
      <c r="AC883" s="26"/>
    </row>
    <row r="884" spans="16:29" ht="15.6" customHeight="1">
      <c r="P884" s="161"/>
      <c r="AB884" s="26"/>
      <c r="AC884" s="26"/>
    </row>
    <row r="885" spans="16:29" ht="15.6" customHeight="1">
      <c r="P885" s="161"/>
      <c r="AB885" s="26"/>
      <c r="AC885" s="26"/>
    </row>
    <row r="886" spans="16:29" ht="15.6" customHeight="1">
      <c r="P886" s="161"/>
      <c r="AB886" s="26"/>
      <c r="AC886" s="26"/>
    </row>
    <row r="887" spans="16:29" ht="15.6" customHeight="1">
      <c r="P887" s="161"/>
      <c r="AB887" s="26"/>
      <c r="AC887" s="26"/>
    </row>
    <row r="888" spans="16:29" ht="15.6" customHeight="1">
      <c r="P888" s="161"/>
      <c r="AB888" s="26"/>
      <c r="AC888" s="26"/>
    </row>
    <row r="889" spans="16:29" ht="15.6" customHeight="1">
      <c r="P889" s="161"/>
      <c r="AB889" s="26"/>
      <c r="AC889" s="26"/>
    </row>
    <row r="890" spans="16:29" ht="15.6" customHeight="1">
      <c r="P890" s="161"/>
      <c r="AB890" s="26"/>
      <c r="AC890" s="26"/>
    </row>
    <row r="891" spans="16:29" ht="15.6" customHeight="1">
      <c r="AB891" s="26"/>
      <c r="AC891" s="26"/>
    </row>
    <row r="892" spans="16:29" ht="15.6" customHeight="1">
      <c r="AB892" s="26"/>
      <c r="AC892" s="26"/>
    </row>
    <row r="893" spans="16:29" ht="15.6" customHeight="1">
      <c r="AB893" s="26"/>
      <c r="AC893" s="26"/>
    </row>
    <row r="894" spans="16:29" ht="15.6" customHeight="1">
      <c r="AB894" s="26"/>
      <c r="AC894" s="26"/>
    </row>
    <row r="895" spans="16:29" ht="15.6" customHeight="1">
      <c r="AB895" s="26"/>
      <c r="AC895" s="26"/>
    </row>
    <row r="896" spans="16:29" ht="15.6" customHeight="1">
      <c r="AB896" s="26"/>
      <c r="AC896" s="26"/>
    </row>
    <row r="897" spans="28:29" ht="15.6" customHeight="1">
      <c r="AB897" s="26"/>
      <c r="AC897" s="26"/>
    </row>
    <row r="898" spans="28:29" ht="15.6" customHeight="1">
      <c r="AB898" s="26"/>
      <c r="AC898" s="26"/>
    </row>
    <row r="899" spans="28:29" ht="15.6" customHeight="1">
      <c r="AB899" s="26"/>
      <c r="AC899" s="26"/>
    </row>
    <row r="900" spans="28:29" ht="15.6" customHeight="1">
      <c r="AB900" s="26"/>
      <c r="AC900" s="26"/>
    </row>
    <row r="901" spans="28:29" ht="15.6" customHeight="1">
      <c r="AB901" s="26"/>
      <c r="AC901" s="26"/>
    </row>
    <row r="902" spans="28:29" ht="15.6" customHeight="1">
      <c r="AB902" s="26"/>
      <c r="AC902" s="26"/>
    </row>
    <row r="903" spans="28:29" ht="15.6" customHeight="1">
      <c r="AB903" s="26"/>
      <c r="AC903" s="26"/>
    </row>
    <row r="904" spans="28:29" ht="15.6" customHeight="1">
      <c r="AB904" s="26"/>
      <c r="AC904" s="26"/>
    </row>
    <row r="905" spans="28:29" ht="15.6" customHeight="1">
      <c r="AB905" s="26"/>
      <c r="AC905" s="26"/>
    </row>
    <row r="906" spans="28:29" ht="15.6" customHeight="1">
      <c r="AB906" s="26"/>
      <c r="AC906" s="26"/>
    </row>
    <row r="907" spans="28:29" ht="15.6" customHeight="1">
      <c r="AB907" s="26"/>
      <c r="AC907" s="26"/>
    </row>
    <row r="908" spans="28:29" ht="15.6" customHeight="1">
      <c r="AB908" s="26"/>
      <c r="AC908" s="26"/>
    </row>
    <row r="909" spans="28:29" ht="15.6" customHeight="1">
      <c r="AB909" s="26"/>
      <c r="AC909" s="26"/>
    </row>
    <row r="910" spans="28:29" ht="15.6" customHeight="1">
      <c r="AB910" s="26"/>
      <c r="AC910" s="26"/>
    </row>
    <row r="911" spans="28:29" ht="15.6" customHeight="1">
      <c r="AB911" s="26"/>
      <c r="AC911" s="26"/>
    </row>
    <row r="912" spans="28:29" ht="15.6" customHeight="1">
      <c r="AB912" s="26"/>
      <c r="AC912" s="26"/>
    </row>
    <row r="913" spans="28:29" ht="15.6" customHeight="1">
      <c r="AB913" s="26"/>
      <c r="AC913" s="26"/>
    </row>
    <row r="914" spans="28:29" ht="15.6" customHeight="1">
      <c r="AB914" s="26"/>
      <c r="AC914" s="26"/>
    </row>
    <row r="915" spans="28:29" ht="15.6" customHeight="1">
      <c r="AB915" s="26"/>
      <c r="AC915" s="26"/>
    </row>
    <row r="916" spans="28:29" ht="15.6" customHeight="1">
      <c r="AB916" s="26"/>
      <c r="AC916" s="26"/>
    </row>
    <row r="917" spans="28:29" ht="15.6" customHeight="1">
      <c r="AB917" s="26"/>
      <c r="AC917" s="26"/>
    </row>
    <row r="918" spans="28:29" ht="15.6" customHeight="1">
      <c r="AB918" s="26"/>
      <c r="AC918" s="26"/>
    </row>
    <row r="919" spans="28:29" ht="15.6" customHeight="1">
      <c r="AB919" s="26"/>
      <c r="AC919" s="26"/>
    </row>
    <row r="920" spans="28:29" ht="15.6" customHeight="1">
      <c r="AB920" s="26"/>
      <c r="AC920" s="26"/>
    </row>
    <row r="921" spans="28:29" ht="15.6" customHeight="1">
      <c r="AB921" s="26"/>
      <c r="AC921" s="26"/>
    </row>
    <row r="922" spans="28:29" ht="15.6" customHeight="1">
      <c r="AB922" s="26"/>
      <c r="AC922" s="26"/>
    </row>
    <row r="923" spans="28:29" ht="15.6" customHeight="1">
      <c r="AB923" s="26"/>
      <c r="AC923" s="26"/>
    </row>
    <row r="924" spans="28:29" ht="15.6" customHeight="1">
      <c r="AB924" s="26"/>
      <c r="AC924" s="26"/>
    </row>
    <row r="925" spans="28:29" ht="15.6" customHeight="1">
      <c r="AB925" s="26"/>
      <c r="AC925" s="26"/>
    </row>
    <row r="926" spans="28:29" ht="15.6" customHeight="1">
      <c r="AB926" s="26"/>
      <c r="AC926" s="26"/>
    </row>
    <row r="927" spans="28:29" ht="15.6" customHeight="1">
      <c r="AB927" s="26"/>
      <c r="AC927" s="26"/>
    </row>
    <row r="928" spans="28:29" ht="15.6" customHeight="1">
      <c r="AB928" s="26"/>
      <c r="AC928" s="26"/>
    </row>
    <row r="929" spans="28:29" ht="15.6" customHeight="1">
      <c r="AB929" s="26"/>
      <c r="AC929" s="26"/>
    </row>
    <row r="930" spans="28:29" ht="15.6" customHeight="1">
      <c r="AB930" s="26"/>
      <c r="AC930" s="26"/>
    </row>
    <row r="931" spans="28:29" ht="15.6" customHeight="1">
      <c r="AB931" s="26"/>
      <c r="AC931" s="26"/>
    </row>
    <row r="932" spans="28:29" ht="15.6" customHeight="1">
      <c r="AB932" s="26"/>
      <c r="AC932" s="26"/>
    </row>
    <row r="933" spans="28:29" ht="15.6" customHeight="1">
      <c r="AB933" s="26"/>
      <c r="AC933" s="26"/>
    </row>
    <row r="934" spans="28:29" ht="15.6" customHeight="1">
      <c r="AB934" s="26"/>
      <c r="AC934" s="26"/>
    </row>
    <row r="935" spans="28:29" ht="15.6" customHeight="1">
      <c r="AB935" s="26"/>
      <c r="AC935" s="26"/>
    </row>
    <row r="936" spans="28:29" ht="15.6" customHeight="1">
      <c r="AB936" s="26"/>
      <c r="AC936" s="26"/>
    </row>
    <row r="937" spans="28:29" ht="15.6" customHeight="1">
      <c r="AB937" s="26"/>
      <c r="AC937" s="26"/>
    </row>
    <row r="938" spans="28:29" ht="15.6" customHeight="1">
      <c r="AB938" s="26"/>
      <c r="AC938" s="26"/>
    </row>
    <row r="939" spans="28:29" ht="15.6" customHeight="1">
      <c r="AB939" s="26"/>
      <c r="AC939" s="26"/>
    </row>
    <row r="940" spans="28:29" ht="15.6" customHeight="1">
      <c r="AB940" s="26"/>
      <c r="AC940" s="26"/>
    </row>
    <row r="941" spans="28:29" ht="15.6" customHeight="1">
      <c r="AB941" s="26"/>
      <c r="AC941" s="26"/>
    </row>
    <row r="942" spans="28:29" ht="15.6" customHeight="1">
      <c r="AB942" s="26"/>
      <c r="AC942" s="26"/>
    </row>
    <row r="943" spans="28:29" ht="15.6" customHeight="1">
      <c r="AB943" s="26"/>
      <c r="AC943" s="26"/>
    </row>
    <row r="944" spans="28:29" ht="15.6" customHeight="1">
      <c r="AB944" s="26"/>
      <c r="AC944" s="26"/>
    </row>
    <row r="945" spans="28:29" ht="15.6" customHeight="1">
      <c r="AB945" s="26"/>
      <c r="AC945" s="26"/>
    </row>
    <row r="946" spans="28:29" ht="15.6" customHeight="1">
      <c r="AB946" s="26"/>
      <c r="AC946" s="26"/>
    </row>
    <row r="947" spans="28:29" ht="15.6" customHeight="1">
      <c r="AB947" s="26"/>
      <c r="AC947" s="26"/>
    </row>
    <row r="948" spans="28:29" ht="15.6" customHeight="1">
      <c r="AB948" s="26"/>
      <c r="AC948" s="26"/>
    </row>
    <row r="949" spans="28:29" ht="15.6" customHeight="1">
      <c r="AB949" s="26"/>
      <c r="AC949" s="26"/>
    </row>
    <row r="950" spans="28:29" ht="15.6" customHeight="1">
      <c r="AB950" s="26"/>
      <c r="AC950" s="26"/>
    </row>
    <row r="951" spans="28:29" ht="15.6" customHeight="1">
      <c r="AB951" s="26"/>
      <c r="AC951" s="26"/>
    </row>
    <row r="952" spans="28:29" ht="15.6" customHeight="1">
      <c r="AB952" s="26"/>
      <c r="AC952" s="26"/>
    </row>
    <row r="953" spans="28:29" ht="15.6" customHeight="1">
      <c r="AB953" s="26"/>
      <c r="AC953" s="26"/>
    </row>
    <row r="954" spans="28:29" ht="15.6" customHeight="1">
      <c r="AB954" s="26"/>
      <c r="AC954" s="26"/>
    </row>
    <row r="955" spans="28:29" ht="15.6" customHeight="1">
      <c r="AB955" s="26"/>
      <c r="AC955" s="26"/>
    </row>
    <row r="956" spans="28:29" ht="15.6" customHeight="1">
      <c r="AB956" s="26"/>
      <c r="AC956" s="26"/>
    </row>
    <row r="957" spans="28:29" ht="15.6" customHeight="1">
      <c r="AB957" s="26"/>
      <c r="AC957" s="26"/>
    </row>
    <row r="958" spans="28:29" ht="15.6" customHeight="1">
      <c r="AB958" s="26"/>
      <c r="AC958" s="26"/>
    </row>
    <row r="959" spans="28:29" ht="15.6" customHeight="1">
      <c r="AB959" s="26"/>
      <c r="AC959" s="26"/>
    </row>
    <row r="960" spans="28:29" ht="15.6" customHeight="1">
      <c r="AB960" s="26"/>
      <c r="AC960" s="26"/>
    </row>
    <row r="961" spans="28:29" ht="15.6" customHeight="1">
      <c r="AB961" s="26"/>
      <c r="AC961" s="26"/>
    </row>
    <row r="962" spans="28:29" ht="15.6" customHeight="1">
      <c r="AB962" s="26"/>
      <c r="AC962" s="26"/>
    </row>
    <row r="963" spans="28:29" ht="15.6" customHeight="1">
      <c r="AB963" s="26"/>
      <c r="AC963" s="26"/>
    </row>
    <row r="964" spans="28:29" ht="15.6" customHeight="1">
      <c r="AB964" s="26"/>
      <c r="AC964" s="26"/>
    </row>
    <row r="965" spans="28:29" ht="15.6" customHeight="1">
      <c r="AB965" s="26"/>
      <c r="AC965" s="26"/>
    </row>
    <row r="966" spans="28:29" ht="15.6" customHeight="1">
      <c r="AB966" s="26"/>
      <c r="AC966" s="26"/>
    </row>
    <row r="967" spans="28:29" ht="15.6" customHeight="1">
      <c r="AB967" s="26"/>
      <c r="AC967" s="26"/>
    </row>
    <row r="968" spans="28:29" ht="15.6" customHeight="1">
      <c r="AB968" s="26"/>
      <c r="AC968" s="26"/>
    </row>
    <row r="969" spans="28:29" ht="15.6" customHeight="1">
      <c r="AB969" s="26"/>
      <c r="AC969" s="26"/>
    </row>
    <row r="970" spans="28:29" ht="15.6" customHeight="1">
      <c r="AB970" s="26"/>
      <c r="AC970" s="26"/>
    </row>
    <row r="971" spans="28:29" ht="15.6" customHeight="1">
      <c r="AB971" s="26"/>
      <c r="AC971" s="26"/>
    </row>
    <row r="972" spans="28:29" ht="15.6" customHeight="1">
      <c r="AB972" s="26"/>
      <c r="AC972" s="26"/>
    </row>
    <row r="973" spans="28:29" ht="15.6" customHeight="1">
      <c r="AB973" s="26"/>
      <c r="AC973" s="26"/>
    </row>
    <row r="974" spans="28:29" ht="15.6" customHeight="1">
      <c r="AB974" s="26"/>
      <c r="AC974" s="26"/>
    </row>
    <row r="975" spans="28:29" ht="15.6" customHeight="1">
      <c r="AB975" s="26"/>
      <c r="AC975" s="26"/>
    </row>
    <row r="976" spans="28:29" ht="15.6" customHeight="1">
      <c r="AB976" s="26"/>
      <c r="AC976" s="26"/>
    </row>
    <row r="977" spans="28:29" ht="15.6" customHeight="1">
      <c r="AB977" s="26"/>
      <c r="AC977" s="26"/>
    </row>
    <row r="978" spans="28:29" ht="15.6" customHeight="1">
      <c r="AB978" s="26"/>
      <c r="AC978" s="26"/>
    </row>
    <row r="979" spans="28:29" ht="15.6" customHeight="1">
      <c r="AB979" s="26"/>
      <c r="AC979" s="26"/>
    </row>
    <row r="980" spans="28:29" ht="15.6" customHeight="1">
      <c r="AB980" s="26"/>
      <c r="AC980" s="26"/>
    </row>
    <row r="981" spans="28:29" ht="15.6" customHeight="1">
      <c r="AB981" s="26"/>
      <c r="AC981" s="26"/>
    </row>
    <row r="982" spans="28:29" ht="15.6" customHeight="1">
      <c r="AB982" s="26"/>
      <c r="AC982" s="26"/>
    </row>
    <row r="983" spans="28:29" ht="15.6" customHeight="1">
      <c r="AB983" s="26"/>
      <c r="AC983" s="26"/>
    </row>
    <row r="984" spans="28:29" ht="15.6" customHeight="1">
      <c r="AB984" s="26"/>
      <c r="AC984" s="26"/>
    </row>
    <row r="985" spans="28:29" ht="15.6" customHeight="1">
      <c r="AB985" s="26"/>
      <c r="AC985" s="26"/>
    </row>
    <row r="986" spans="28:29" ht="15.6" customHeight="1">
      <c r="AB986" s="26"/>
      <c r="AC986" s="26"/>
    </row>
    <row r="987" spans="28:29" ht="15.6" customHeight="1">
      <c r="AB987" s="26"/>
      <c r="AC987" s="26"/>
    </row>
    <row r="988" spans="28:29" ht="15.6" customHeight="1">
      <c r="AB988" s="26"/>
      <c r="AC988" s="26"/>
    </row>
    <row r="989" spans="28:29" ht="15.6" customHeight="1">
      <c r="AB989" s="26"/>
      <c r="AC989" s="26"/>
    </row>
    <row r="990" spans="28:29" ht="15.6" customHeight="1">
      <c r="AB990" s="26"/>
      <c r="AC990" s="26"/>
    </row>
    <row r="991" spans="28:29" ht="15.6" customHeight="1">
      <c r="AB991" s="26"/>
      <c r="AC991" s="26"/>
    </row>
    <row r="992" spans="28:29" ht="15.6" customHeight="1">
      <c r="AB992" s="26"/>
      <c r="AC992" s="26"/>
    </row>
    <row r="993" spans="28:29" ht="15.6" customHeight="1">
      <c r="AB993" s="26"/>
      <c r="AC993" s="26"/>
    </row>
    <row r="994" spans="28:29" ht="15.6" customHeight="1">
      <c r="AB994" s="26"/>
      <c r="AC994" s="26"/>
    </row>
    <row r="995" spans="28:29" ht="15.6" customHeight="1">
      <c r="AB995" s="26"/>
      <c r="AC995" s="26"/>
    </row>
    <row r="996" spans="28:29" ht="15.6" customHeight="1">
      <c r="AB996" s="26"/>
      <c r="AC996" s="26"/>
    </row>
    <row r="997" spans="28:29" ht="15.6" customHeight="1">
      <c r="AB997" s="26"/>
      <c r="AC997" s="26"/>
    </row>
    <row r="998" spans="28:29" ht="15.6" customHeight="1">
      <c r="AB998" s="26"/>
      <c r="AC998" s="26"/>
    </row>
    <row r="999" spans="28:29" ht="15.6" customHeight="1">
      <c r="AB999" s="26"/>
      <c r="AC999" s="26"/>
    </row>
    <row r="1000" spans="28:29" ht="15.6" customHeight="1">
      <c r="AB1000" s="26"/>
      <c r="AC1000" s="26"/>
    </row>
    <row r="1001" spans="28:29" ht="15.6" customHeight="1">
      <c r="AB1001" s="26"/>
      <c r="AC1001" s="26"/>
    </row>
    <row r="1002" spans="28:29" ht="15.6" customHeight="1">
      <c r="AB1002" s="26"/>
      <c r="AC1002" s="26"/>
    </row>
    <row r="1003" spans="28:29" ht="15.6" customHeight="1">
      <c r="AB1003" s="26"/>
      <c r="AC1003" s="26"/>
    </row>
    <row r="1004" spans="28:29" ht="15.6" customHeight="1">
      <c r="AB1004" s="26"/>
      <c r="AC1004" s="26"/>
    </row>
    <row r="1005" spans="28:29" ht="15.6" customHeight="1">
      <c r="AB1005" s="26"/>
      <c r="AC1005" s="26"/>
    </row>
    <row r="1006" spans="28:29" ht="15.6" customHeight="1">
      <c r="AB1006" s="26"/>
      <c r="AC1006" s="26"/>
    </row>
    <row r="1007" spans="28:29" ht="15.6" customHeight="1">
      <c r="AB1007" s="26"/>
      <c r="AC1007" s="26"/>
    </row>
    <row r="1008" spans="28:29" ht="15.6" customHeight="1">
      <c r="AB1008" s="26"/>
      <c r="AC1008" s="26"/>
    </row>
    <row r="1009" spans="28:29" ht="15.6" customHeight="1">
      <c r="AB1009" s="26"/>
      <c r="AC1009" s="26"/>
    </row>
    <row r="1010" spans="28:29" ht="15.6" customHeight="1">
      <c r="AB1010" s="26"/>
      <c r="AC1010" s="26"/>
    </row>
    <row r="1011" spans="28:29" ht="15.6" customHeight="1">
      <c r="AB1011" s="26"/>
      <c r="AC1011" s="26"/>
    </row>
    <row r="1012" spans="28:29" ht="15.6" customHeight="1">
      <c r="AB1012" s="26"/>
      <c r="AC1012" s="26"/>
    </row>
    <row r="1013" spans="28:29" ht="15.6" customHeight="1">
      <c r="AB1013" s="26"/>
      <c r="AC1013" s="26"/>
    </row>
    <row r="1014" spans="28:29" ht="15.6" customHeight="1">
      <c r="AB1014" s="26"/>
      <c r="AC1014" s="26"/>
    </row>
    <row r="1015" spans="28:29" ht="15.6" customHeight="1">
      <c r="AB1015" s="26"/>
      <c r="AC1015" s="26"/>
    </row>
    <row r="1016" spans="28:29" ht="15.6" customHeight="1">
      <c r="AB1016" s="26"/>
      <c r="AC1016" s="26"/>
    </row>
    <row r="1017" spans="28:29" ht="15.6" customHeight="1">
      <c r="AB1017" s="26"/>
      <c r="AC1017" s="26"/>
    </row>
    <row r="1018" spans="28:29" ht="15.6" customHeight="1">
      <c r="AB1018" s="26"/>
      <c r="AC1018" s="26"/>
    </row>
    <row r="1019" spans="28:29" ht="15.6" customHeight="1">
      <c r="AB1019" s="26"/>
      <c r="AC1019" s="26"/>
    </row>
    <row r="1020" spans="28:29" ht="15.6" customHeight="1">
      <c r="AB1020" s="26"/>
      <c r="AC1020" s="26"/>
    </row>
    <row r="1021" spans="28:29" ht="15.6" customHeight="1">
      <c r="AB1021" s="26"/>
      <c r="AC1021" s="26"/>
    </row>
    <row r="1022" spans="28:29" ht="15.6" customHeight="1">
      <c r="AB1022" s="26"/>
      <c r="AC1022" s="26"/>
    </row>
    <row r="1023" spans="28:29" ht="15.6" customHeight="1">
      <c r="AB1023" s="26"/>
      <c r="AC1023" s="26"/>
    </row>
    <row r="1024" spans="28:29" ht="15.6" customHeight="1">
      <c r="AB1024" s="26"/>
      <c r="AC1024" s="26"/>
    </row>
    <row r="1025" spans="6:29" ht="15.6" customHeight="1">
      <c r="AB1025" s="26"/>
      <c r="AC1025" s="26"/>
    </row>
    <row r="1026" spans="6:29" ht="15.6" customHeight="1">
      <c r="AB1026" s="26"/>
      <c r="AC1026" s="26"/>
    </row>
    <row r="1027" spans="6:29" ht="15.6" customHeight="1">
      <c r="AB1027" s="26"/>
      <c r="AC1027" s="26"/>
    </row>
    <row r="1028" spans="6:29" ht="15.6" customHeight="1">
      <c r="AB1028" s="26"/>
      <c r="AC1028" s="26"/>
    </row>
    <row r="1029" spans="6:29" ht="15.6" customHeight="1">
      <c r="AB1029" s="26"/>
      <c r="AC1029" s="26"/>
    </row>
    <row r="1030" spans="6:29" ht="15.6" customHeight="1">
      <c r="AB1030" s="26"/>
      <c r="AC1030" s="26"/>
    </row>
    <row r="1031" spans="6:29" ht="15.6" customHeight="1">
      <c r="F1031" s="25" t="s">
        <v>661</v>
      </c>
      <c r="AB1031" s="26"/>
      <c r="AC1031" s="26"/>
    </row>
    <row r="1032" spans="6:29" ht="15.6" customHeight="1">
      <c r="AB1032" s="26"/>
      <c r="AC1032" s="26"/>
    </row>
    <row r="1033" spans="6:29" ht="15.6" customHeight="1">
      <c r="AB1033" s="26"/>
      <c r="AC1033" s="26"/>
    </row>
    <row r="1034" spans="6:29" ht="15.6" customHeight="1">
      <c r="AB1034" s="26"/>
      <c r="AC1034" s="26"/>
    </row>
    <row r="1035" spans="6:29" ht="15.6" customHeight="1">
      <c r="AB1035" s="26"/>
      <c r="AC1035" s="26"/>
    </row>
    <row r="1036" spans="6:29" ht="15.6" customHeight="1">
      <c r="AB1036" s="26"/>
      <c r="AC1036" s="26"/>
    </row>
    <row r="1037" spans="6:29" ht="15.6" customHeight="1">
      <c r="AB1037" s="26"/>
      <c r="AC1037" s="26"/>
    </row>
    <row r="1038" spans="6:29" ht="15.6" customHeight="1">
      <c r="AB1038" s="26"/>
      <c r="AC1038" s="26"/>
    </row>
    <row r="1039" spans="6:29" ht="15.6" customHeight="1">
      <c r="AB1039" s="26"/>
      <c r="AC1039" s="26"/>
    </row>
    <row r="1040" spans="6:29" ht="15.6" customHeight="1">
      <c r="AB1040" s="26"/>
      <c r="AC1040" s="26"/>
    </row>
    <row r="1041" spans="28:29" ht="15.6" customHeight="1">
      <c r="AB1041" s="26"/>
      <c r="AC1041" s="26"/>
    </row>
    <row r="1042" spans="28:29" ht="15.6" customHeight="1">
      <c r="AB1042" s="26"/>
      <c r="AC1042" s="26"/>
    </row>
    <row r="1043" spans="28:29" ht="15.6" customHeight="1">
      <c r="AB1043" s="26"/>
      <c r="AC1043" s="26"/>
    </row>
    <row r="1044" spans="28:29" ht="15.6" customHeight="1">
      <c r="AB1044" s="26"/>
      <c r="AC1044" s="26"/>
    </row>
    <row r="1045" spans="28:29" ht="15.6" customHeight="1">
      <c r="AB1045" s="26"/>
      <c r="AC1045" s="26"/>
    </row>
    <row r="1046" spans="28:29" ht="15.6" customHeight="1">
      <c r="AB1046" s="26"/>
      <c r="AC1046" s="26"/>
    </row>
    <row r="1047" spans="28:29" ht="15.6" customHeight="1">
      <c r="AB1047" s="26"/>
      <c r="AC1047" s="26"/>
    </row>
    <row r="1048" spans="28:29" ht="15.6" customHeight="1">
      <c r="AB1048" s="26"/>
      <c r="AC1048" s="26"/>
    </row>
    <row r="1049" spans="28:29" ht="15.6" customHeight="1">
      <c r="AB1049" s="26"/>
      <c r="AC1049" s="26"/>
    </row>
    <row r="1050" spans="28:29" ht="15.6" customHeight="1">
      <c r="AB1050" s="26"/>
      <c r="AC1050" s="26"/>
    </row>
    <row r="1051" spans="28:29" ht="15.6" customHeight="1">
      <c r="AB1051" s="26"/>
      <c r="AC1051" s="26"/>
    </row>
    <row r="1052" spans="28:29" ht="15.6" customHeight="1">
      <c r="AB1052" s="26"/>
      <c r="AC1052" s="26"/>
    </row>
    <row r="1053" spans="28:29" ht="15.6" customHeight="1">
      <c r="AB1053" s="26"/>
      <c r="AC1053" s="26"/>
    </row>
    <row r="1054" spans="28:29" ht="15.6" customHeight="1">
      <c r="AB1054" s="26"/>
      <c r="AC1054" s="26"/>
    </row>
    <row r="1055" spans="28:29" ht="15.6" customHeight="1">
      <c r="AB1055" s="26"/>
      <c r="AC1055" s="26"/>
    </row>
    <row r="1056" spans="28:29" ht="15.6" customHeight="1">
      <c r="AB1056" s="26"/>
      <c r="AC1056" s="26"/>
    </row>
    <row r="1057" spans="28:29" ht="15.6" customHeight="1">
      <c r="AB1057" s="26"/>
      <c r="AC1057" s="26"/>
    </row>
    <row r="1058" spans="28:29" ht="15.6" customHeight="1">
      <c r="AB1058" s="26"/>
      <c r="AC1058" s="26"/>
    </row>
    <row r="1059" spans="28:29" ht="15.6" customHeight="1">
      <c r="AB1059" s="26"/>
      <c r="AC1059" s="26"/>
    </row>
    <row r="1060" spans="28:29" ht="15.6" customHeight="1">
      <c r="AB1060" s="26"/>
      <c r="AC1060" s="26"/>
    </row>
    <row r="1061" spans="28:29" ht="15.6" customHeight="1">
      <c r="AB1061" s="26"/>
      <c r="AC1061" s="26"/>
    </row>
    <row r="1062" spans="28:29" ht="15.6" customHeight="1">
      <c r="AB1062" s="26"/>
      <c r="AC1062" s="26"/>
    </row>
    <row r="1063" spans="28:29" ht="15.6" customHeight="1">
      <c r="AB1063" s="26"/>
      <c r="AC1063" s="26"/>
    </row>
    <row r="1064" spans="28:29" ht="15.6" customHeight="1">
      <c r="AB1064" s="26"/>
      <c r="AC1064" s="26"/>
    </row>
    <row r="1065" spans="28:29" ht="15.6" customHeight="1">
      <c r="AB1065" s="26"/>
      <c r="AC1065" s="26"/>
    </row>
    <row r="1066" spans="28:29" ht="15.6" customHeight="1">
      <c r="AB1066" s="26"/>
      <c r="AC1066" s="26"/>
    </row>
    <row r="1067" spans="28:29" ht="15.6" customHeight="1">
      <c r="AB1067" s="26"/>
      <c r="AC1067" s="26"/>
    </row>
    <row r="1068" spans="28:29" ht="15.6" customHeight="1">
      <c r="AB1068" s="26"/>
      <c r="AC1068" s="26"/>
    </row>
    <row r="1069" spans="28:29" ht="15.6" customHeight="1">
      <c r="AB1069" s="26"/>
      <c r="AC1069" s="26"/>
    </row>
    <row r="1070" spans="28:29" ht="15.6" customHeight="1">
      <c r="AB1070" s="26"/>
      <c r="AC1070" s="26"/>
    </row>
    <row r="1071" spans="28:29" ht="15.6" customHeight="1">
      <c r="AB1071" s="26"/>
      <c r="AC1071" s="26"/>
    </row>
    <row r="1072" spans="28:29" ht="15.6" customHeight="1">
      <c r="AB1072" s="26"/>
      <c r="AC1072" s="26"/>
    </row>
    <row r="1073" spans="28:29" ht="15.6" customHeight="1">
      <c r="AB1073" s="26"/>
      <c r="AC1073" s="26"/>
    </row>
    <row r="1074" spans="28:29" ht="15.6" customHeight="1">
      <c r="AB1074" s="26"/>
      <c r="AC1074" s="26"/>
    </row>
    <row r="1075" spans="28:29" ht="15.6" customHeight="1">
      <c r="AB1075" s="26"/>
      <c r="AC1075" s="26"/>
    </row>
    <row r="1076" spans="28:29" ht="15.6" customHeight="1">
      <c r="AB1076" s="26"/>
      <c r="AC1076" s="26"/>
    </row>
    <row r="1077" spans="28:29" ht="15.6" customHeight="1">
      <c r="AB1077" s="26"/>
      <c r="AC1077" s="26"/>
    </row>
    <row r="1078" spans="28:29" ht="15.6" customHeight="1">
      <c r="AB1078" s="26"/>
      <c r="AC1078" s="26"/>
    </row>
    <row r="1079" spans="28:29" ht="15.6" customHeight="1">
      <c r="AB1079" s="26"/>
      <c r="AC1079" s="26"/>
    </row>
    <row r="1080" spans="28:29" ht="15.6" customHeight="1">
      <c r="AB1080" s="26"/>
      <c r="AC1080" s="26"/>
    </row>
    <row r="1081" spans="28:29" ht="15.6" customHeight="1">
      <c r="AB1081" s="26"/>
      <c r="AC1081" s="26"/>
    </row>
    <row r="1082" spans="28:29" ht="15.6" customHeight="1">
      <c r="AB1082" s="26"/>
      <c r="AC1082" s="26"/>
    </row>
    <row r="1083" spans="28:29" ht="15.6" customHeight="1">
      <c r="AB1083" s="26"/>
      <c r="AC1083" s="26"/>
    </row>
    <row r="1084" spans="28:29" ht="15.6" customHeight="1">
      <c r="AB1084" s="26"/>
      <c r="AC1084" s="26"/>
    </row>
    <row r="1085" spans="28:29" ht="15.6" customHeight="1">
      <c r="AB1085" s="26"/>
      <c r="AC1085" s="26"/>
    </row>
    <row r="1086" spans="28:29" ht="15.6" customHeight="1">
      <c r="AB1086" s="26"/>
      <c r="AC1086" s="26"/>
    </row>
    <row r="1087" spans="28:29" ht="15.6" customHeight="1">
      <c r="AB1087" s="26"/>
      <c r="AC1087" s="26"/>
    </row>
    <row r="1088" spans="28:29" ht="15.6" customHeight="1">
      <c r="AB1088" s="26"/>
      <c r="AC1088" s="26"/>
    </row>
    <row r="1089" spans="28:29" ht="15.6" customHeight="1">
      <c r="AB1089" s="26"/>
      <c r="AC1089" s="26"/>
    </row>
    <row r="1090" spans="28:29" ht="15.6" customHeight="1">
      <c r="AB1090" s="26"/>
      <c r="AC1090" s="26"/>
    </row>
    <row r="1091" spans="28:29" ht="15.6" customHeight="1">
      <c r="AB1091" s="26"/>
      <c r="AC1091" s="26"/>
    </row>
    <row r="1092" spans="28:29" ht="15.6" customHeight="1">
      <c r="AB1092" s="26"/>
      <c r="AC1092" s="26"/>
    </row>
    <row r="1093" spans="28:29" ht="15.6" customHeight="1">
      <c r="AB1093" s="26"/>
      <c r="AC1093" s="26"/>
    </row>
    <row r="1094" spans="28:29" ht="15.6" customHeight="1">
      <c r="AB1094" s="26"/>
      <c r="AC1094" s="26"/>
    </row>
    <row r="1095" spans="28:29" ht="15.6" customHeight="1">
      <c r="AB1095" s="26"/>
      <c r="AC1095" s="26"/>
    </row>
    <row r="1096" spans="28:29" ht="15.6" customHeight="1">
      <c r="AB1096" s="26"/>
      <c r="AC1096" s="26"/>
    </row>
    <row r="1097" spans="28:29" ht="15.6" customHeight="1">
      <c r="AB1097" s="26"/>
      <c r="AC1097" s="26"/>
    </row>
    <row r="1098" spans="28:29" ht="15.6" customHeight="1">
      <c r="AB1098" s="26"/>
      <c r="AC1098" s="26"/>
    </row>
    <row r="1099" spans="28:29" ht="15.6" customHeight="1">
      <c r="AB1099" s="26"/>
      <c r="AC1099" s="26"/>
    </row>
    <row r="1100" spans="28:29" ht="15.6" customHeight="1">
      <c r="AB1100" s="26"/>
      <c r="AC1100" s="26"/>
    </row>
    <row r="1101" spans="28:29" ht="15.6" customHeight="1">
      <c r="AB1101" s="26"/>
      <c r="AC1101" s="26"/>
    </row>
    <row r="1102" spans="28:29" ht="15.6" customHeight="1">
      <c r="AB1102" s="26"/>
      <c r="AC1102" s="26"/>
    </row>
    <row r="1103" spans="28:29" ht="15.6" customHeight="1">
      <c r="AB1103" s="26"/>
      <c r="AC1103" s="26"/>
    </row>
    <row r="1104" spans="28:29" ht="15.6" customHeight="1">
      <c r="AB1104" s="26"/>
      <c r="AC1104" s="26"/>
    </row>
    <row r="1105" spans="28:29" ht="15.6" customHeight="1">
      <c r="AB1105" s="26"/>
      <c r="AC1105" s="26"/>
    </row>
    <row r="1106" spans="28:29" ht="15.6" customHeight="1">
      <c r="AB1106" s="26"/>
      <c r="AC1106" s="26"/>
    </row>
    <row r="1107" spans="28:29" ht="15.6" customHeight="1">
      <c r="AB1107" s="26"/>
      <c r="AC1107" s="26"/>
    </row>
    <row r="1108" spans="28:29" ht="15.6" customHeight="1">
      <c r="AB1108" s="26"/>
      <c r="AC1108" s="26"/>
    </row>
    <row r="1109" spans="28:29" ht="15.6" customHeight="1">
      <c r="AB1109" s="26"/>
      <c r="AC1109" s="26"/>
    </row>
    <row r="1110" spans="28:29" ht="15.6" customHeight="1">
      <c r="AB1110" s="26"/>
      <c r="AC1110" s="26"/>
    </row>
    <row r="1111" spans="28:29" ht="15.6" customHeight="1">
      <c r="AB1111" s="26"/>
      <c r="AC1111" s="26"/>
    </row>
    <row r="1112" spans="28:29" ht="15.6" customHeight="1">
      <c r="AB1112" s="26"/>
      <c r="AC1112" s="26"/>
    </row>
    <row r="1113" spans="28:29" ht="15.6" customHeight="1">
      <c r="AB1113" s="26"/>
      <c r="AC1113" s="26"/>
    </row>
    <row r="1114" spans="28:29" ht="15.6" customHeight="1">
      <c r="AB1114" s="26"/>
      <c r="AC1114" s="26"/>
    </row>
    <row r="1115" spans="28:29" ht="15.6" customHeight="1">
      <c r="AB1115" s="26"/>
      <c r="AC1115" s="26"/>
    </row>
    <row r="1116" spans="28:29" ht="15.6" customHeight="1">
      <c r="AB1116" s="26"/>
      <c r="AC1116" s="26"/>
    </row>
    <row r="1117" spans="28:29" ht="15.6" customHeight="1">
      <c r="AB1117" s="26"/>
      <c r="AC1117" s="26"/>
    </row>
    <row r="1118" spans="28:29" ht="15.6" customHeight="1">
      <c r="AB1118" s="26"/>
      <c r="AC1118" s="26"/>
    </row>
    <row r="1119" spans="28:29" ht="15.6" customHeight="1">
      <c r="AB1119" s="26"/>
      <c r="AC1119" s="26"/>
    </row>
    <row r="1120" spans="28:29" ht="15.6" customHeight="1">
      <c r="AB1120" s="26"/>
      <c r="AC1120" s="26"/>
    </row>
    <row r="1121" spans="28:29" ht="15.6" customHeight="1">
      <c r="AB1121" s="26"/>
      <c r="AC1121" s="26"/>
    </row>
    <row r="1122" spans="28:29" ht="15.6" customHeight="1">
      <c r="AB1122" s="26"/>
      <c r="AC1122" s="26"/>
    </row>
    <row r="1123" spans="28:29" ht="15.6" customHeight="1">
      <c r="AB1123" s="26"/>
      <c r="AC1123" s="26"/>
    </row>
    <row r="1124" spans="28:29" ht="15.6" customHeight="1">
      <c r="AB1124" s="26"/>
      <c r="AC1124" s="26"/>
    </row>
    <row r="1125" spans="28:29" ht="15.6" customHeight="1">
      <c r="AB1125" s="26"/>
      <c r="AC1125" s="26"/>
    </row>
    <row r="1126" spans="28:29" ht="15.6" customHeight="1">
      <c r="AB1126" s="26"/>
      <c r="AC1126" s="26"/>
    </row>
    <row r="1127" spans="28:29" ht="15.6" customHeight="1">
      <c r="AB1127" s="26"/>
      <c r="AC1127" s="26"/>
    </row>
    <row r="1128" spans="28:29" ht="15.6" customHeight="1">
      <c r="AB1128" s="26"/>
      <c r="AC1128" s="26"/>
    </row>
    <row r="1129" spans="28:29" ht="15.6" customHeight="1">
      <c r="AB1129" s="26"/>
      <c r="AC1129" s="26"/>
    </row>
    <row r="1130" spans="28:29" ht="15.6" customHeight="1">
      <c r="AB1130" s="26"/>
      <c r="AC1130" s="26"/>
    </row>
    <row r="1131" spans="28:29" ht="15.6" customHeight="1">
      <c r="AB1131" s="26"/>
      <c r="AC1131" s="26"/>
    </row>
    <row r="1132" spans="28:29" ht="15.6" customHeight="1">
      <c r="AB1132" s="26"/>
      <c r="AC1132" s="26"/>
    </row>
    <row r="1133" spans="28:29" ht="15.6" customHeight="1">
      <c r="AB1133" s="26"/>
      <c r="AC1133" s="26"/>
    </row>
    <row r="1134" spans="28:29" ht="15.6" customHeight="1">
      <c r="AB1134" s="26"/>
      <c r="AC1134" s="26"/>
    </row>
    <row r="1135" spans="28:29" ht="15.6" customHeight="1">
      <c r="AB1135" s="26"/>
      <c r="AC1135" s="26"/>
    </row>
    <row r="1136" spans="28:29" ht="15.6" customHeight="1">
      <c r="AB1136" s="26"/>
      <c r="AC1136" s="26"/>
    </row>
    <row r="1137" spans="28:29" ht="15.6" customHeight="1">
      <c r="AB1137" s="26"/>
      <c r="AC1137" s="26"/>
    </row>
    <row r="1138" spans="28:29" ht="15.6" customHeight="1">
      <c r="AB1138" s="26"/>
      <c r="AC1138" s="26"/>
    </row>
    <row r="1139" spans="28:29" ht="15.6" customHeight="1">
      <c r="AB1139" s="26"/>
      <c r="AC1139" s="26"/>
    </row>
    <row r="1140" spans="28:29" ht="15.6" customHeight="1">
      <c r="AB1140" s="26"/>
      <c r="AC1140" s="26"/>
    </row>
    <row r="1141" spans="28:29" ht="15.6" customHeight="1">
      <c r="AB1141" s="26"/>
      <c r="AC1141" s="26"/>
    </row>
    <row r="1142" spans="28:29" ht="15.6" customHeight="1">
      <c r="AB1142" s="26"/>
      <c r="AC1142" s="26"/>
    </row>
    <row r="1143" spans="28:29" ht="15.6" customHeight="1">
      <c r="AB1143" s="26"/>
      <c r="AC1143" s="26"/>
    </row>
    <row r="1144" spans="28:29" ht="15.6" customHeight="1">
      <c r="AB1144" s="26"/>
      <c r="AC1144" s="26"/>
    </row>
    <row r="1145" spans="28:29" ht="15.6" customHeight="1">
      <c r="AB1145" s="26"/>
      <c r="AC1145" s="26"/>
    </row>
    <row r="1146" spans="28:29" ht="15.6" customHeight="1">
      <c r="AB1146" s="26"/>
      <c r="AC1146" s="26"/>
    </row>
    <row r="1147" spans="28:29" ht="15.6" customHeight="1">
      <c r="AB1147" s="26"/>
      <c r="AC1147" s="26"/>
    </row>
    <row r="1148" spans="28:29" ht="15.6" customHeight="1">
      <c r="AB1148" s="26"/>
      <c r="AC1148" s="26"/>
    </row>
    <row r="1149" spans="28:29" ht="15.6" customHeight="1">
      <c r="AB1149" s="26"/>
      <c r="AC1149" s="26"/>
    </row>
    <row r="1150" spans="28:29" ht="15.6" customHeight="1">
      <c r="AB1150" s="26"/>
      <c r="AC1150" s="26"/>
    </row>
    <row r="1151" spans="28:29" ht="15.6" customHeight="1">
      <c r="AB1151" s="26"/>
      <c r="AC1151" s="26"/>
    </row>
    <row r="1152" spans="28:29" ht="15.6" customHeight="1">
      <c r="AB1152" s="26"/>
      <c r="AC1152" s="26"/>
    </row>
    <row r="1153" spans="28:29" ht="15.6" customHeight="1">
      <c r="AB1153" s="26"/>
      <c r="AC1153" s="26"/>
    </row>
    <row r="1154" spans="28:29" ht="15.6" customHeight="1">
      <c r="AB1154" s="26"/>
      <c r="AC1154" s="26"/>
    </row>
    <row r="1155" spans="28:29" ht="15.6" customHeight="1">
      <c r="AB1155" s="26"/>
      <c r="AC1155" s="26"/>
    </row>
    <row r="1156" spans="28:29" ht="15.6" customHeight="1">
      <c r="AB1156" s="26"/>
      <c r="AC1156" s="26"/>
    </row>
    <row r="1157" spans="28:29" ht="15.6" customHeight="1">
      <c r="AB1157" s="26"/>
      <c r="AC1157" s="26"/>
    </row>
    <row r="1158" spans="28:29" ht="15.6" customHeight="1">
      <c r="AB1158" s="26"/>
      <c r="AC1158" s="26"/>
    </row>
    <row r="1159" spans="28:29" ht="15.6" customHeight="1">
      <c r="AB1159" s="26"/>
      <c r="AC1159" s="26"/>
    </row>
    <row r="1160" spans="28:29" ht="15.6" customHeight="1">
      <c r="AB1160" s="26"/>
      <c r="AC1160" s="26"/>
    </row>
    <row r="1161" spans="28:29" ht="15.6" customHeight="1">
      <c r="AB1161" s="26"/>
      <c r="AC1161" s="26"/>
    </row>
    <row r="1162" spans="28:29" ht="15.6" customHeight="1">
      <c r="AB1162" s="26"/>
      <c r="AC1162" s="26"/>
    </row>
    <row r="1163" spans="28:29" ht="15.6" customHeight="1">
      <c r="AB1163" s="26"/>
      <c r="AC1163" s="26"/>
    </row>
    <row r="1164" spans="28:29" ht="15.6" customHeight="1">
      <c r="AB1164" s="26"/>
      <c r="AC1164" s="26"/>
    </row>
    <row r="1165" spans="28:29" ht="15.6" customHeight="1">
      <c r="AB1165" s="26"/>
      <c r="AC1165" s="26"/>
    </row>
    <row r="1166" spans="28:29" ht="15.6" customHeight="1">
      <c r="AB1166" s="26"/>
      <c r="AC1166" s="26"/>
    </row>
    <row r="1167" spans="28:29" ht="15.6" customHeight="1">
      <c r="AB1167" s="26"/>
      <c r="AC1167" s="26"/>
    </row>
    <row r="1168" spans="28:29" ht="15.6" customHeight="1">
      <c r="AB1168" s="26"/>
      <c r="AC1168" s="26"/>
    </row>
    <row r="1169" spans="28:29" ht="15.6" customHeight="1">
      <c r="AB1169" s="26"/>
      <c r="AC1169" s="26"/>
    </row>
    <row r="1170" spans="28:29" ht="15.6" customHeight="1">
      <c r="AB1170" s="26"/>
      <c r="AC1170" s="26"/>
    </row>
    <row r="1171" spans="28:29" ht="15.6" customHeight="1">
      <c r="AB1171" s="26"/>
      <c r="AC1171" s="26"/>
    </row>
    <row r="1172" spans="28:29" ht="15.6" customHeight="1">
      <c r="AB1172" s="26"/>
      <c r="AC1172" s="26"/>
    </row>
    <row r="1173" spans="28:29" ht="15.6" customHeight="1">
      <c r="AB1173" s="26"/>
      <c r="AC1173" s="26"/>
    </row>
    <row r="1174" spans="28:29" ht="15.6" customHeight="1">
      <c r="AB1174" s="26"/>
      <c r="AC1174" s="26"/>
    </row>
    <row r="1175" spans="28:29" ht="15.6" customHeight="1">
      <c r="AB1175" s="26"/>
      <c r="AC1175" s="26"/>
    </row>
    <row r="1176" spans="28:29" ht="15.6" customHeight="1">
      <c r="AB1176" s="26"/>
      <c r="AC1176" s="26"/>
    </row>
    <row r="1177" spans="28:29" ht="15.6" customHeight="1">
      <c r="AB1177" s="26"/>
      <c r="AC1177" s="26"/>
    </row>
    <row r="1178" spans="28:29" ht="15.6" customHeight="1">
      <c r="AB1178" s="26"/>
      <c r="AC1178" s="26"/>
    </row>
    <row r="1179" spans="28:29" ht="15.6" customHeight="1">
      <c r="AB1179" s="26"/>
      <c r="AC1179" s="26"/>
    </row>
    <row r="1180" spans="28:29" ht="15.6" customHeight="1">
      <c r="AB1180" s="26"/>
      <c r="AC1180" s="26"/>
    </row>
    <row r="1181" spans="28:29" ht="15.6" customHeight="1">
      <c r="AB1181" s="26"/>
      <c r="AC1181" s="26"/>
    </row>
    <row r="1182" spans="28:29" ht="15.6" customHeight="1">
      <c r="AB1182" s="26"/>
      <c r="AC1182" s="26"/>
    </row>
    <row r="1183" spans="28:29" ht="15.6" customHeight="1">
      <c r="AB1183" s="26"/>
      <c r="AC1183" s="26"/>
    </row>
    <row r="1184" spans="28:29" ht="15.6" customHeight="1">
      <c r="AB1184" s="26"/>
      <c r="AC1184" s="26"/>
    </row>
    <row r="1185" spans="28:29" ht="15.6" customHeight="1">
      <c r="AB1185" s="26"/>
      <c r="AC1185" s="26"/>
    </row>
    <row r="1186" spans="28:29" ht="15.6" customHeight="1">
      <c r="AB1186" s="26"/>
      <c r="AC1186" s="26"/>
    </row>
    <row r="1187" spans="28:29" ht="15.6" customHeight="1">
      <c r="AB1187" s="26"/>
      <c r="AC1187" s="26"/>
    </row>
    <row r="1188" spans="28:29" ht="15.6" customHeight="1">
      <c r="AB1188" s="26"/>
      <c r="AC1188" s="26"/>
    </row>
    <row r="1189" spans="28:29" ht="15.6" customHeight="1">
      <c r="AB1189" s="26"/>
      <c r="AC1189" s="26"/>
    </row>
    <row r="1190" spans="28:29" ht="15.6" customHeight="1">
      <c r="AB1190" s="26"/>
      <c r="AC1190" s="26"/>
    </row>
    <row r="1191" spans="28:29" ht="15.6" customHeight="1">
      <c r="AB1191" s="26"/>
      <c r="AC1191" s="26"/>
    </row>
    <row r="1192" spans="28:29" ht="15.6" customHeight="1">
      <c r="AB1192" s="26"/>
      <c r="AC1192" s="26"/>
    </row>
    <row r="1193" spans="28:29" ht="15.6" customHeight="1">
      <c r="AB1193" s="26"/>
      <c r="AC1193" s="26"/>
    </row>
    <row r="1194" spans="28:29" ht="15.6" customHeight="1">
      <c r="AB1194" s="26"/>
      <c r="AC1194" s="26"/>
    </row>
    <row r="1195" spans="28:29" ht="15.6" customHeight="1">
      <c r="AB1195" s="26"/>
      <c r="AC1195" s="26"/>
    </row>
    <row r="1196" spans="28:29" ht="15.6" customHeight="1">
      <c r="AB1196" s="26"/>
      <c r="AC1196" s="26"/>
    </row>
    <row r="1197" spans="28:29" ht="15.6" customHeight="1">
      <c r="AB1197" s="26"/>
      <c r="AC1197" s="26"/>
    </row>
    <row r="1198" spans="28:29" ht="15.6" customHeight="1">
      <c r="AB1198" s="26"/>
      <c r="AC1198" s="26"/>
    </row>
    <row r="1199" spans="28:29" ht="15.6" customHeight="1">
      <c r="AB1199" s="26"/>
      <c r="AC1199" s="26"/>
    </row>
    <row r="1200" spans="28:29" ht="15.6" customHeight="1">
      <c r="AB1200" s="26"/>
      <c r="AC1200" s="26"/>
    </row>
    <row r="1201" spans="28:29" ht="15.6" customHeight="1">
      <c r="AB1201" s="26"/>
      <c r="AC1201" s="26"/>
    </row>
    <row r="1202" spans="28:29" ht="15.6" customHeight="1">
      <c r="AB1202" s="26"/>
      <c r="AC1202" s="26"/>
    </row>
    <row r="1203" spans="28:29" ht="15.6" customHeight="1">
      <c r="AB1203" s="26"/>
      <c r="AC1203" s="26"/>
    </row>
    <row r="1204" spans="28:29" ht="15.6" customHeight="1">
      <c r="AB1204" s="26"/>
      <c r="AC1204" s="26"/>
    </row>
    <row r="1205" spans="28:29" ht="15.6" customHeight="1">
      <c r="AB1205" s="26"/>
      <c r="AC1205" s="26"/>
    </row>
    <row r="1206" spans="28:29" ht="15.6" customHeight="1">
      <c r="AB1206" s="26"/>
      <c r="AC1206" s="26"/>
    </row>
    <row r="1207" spans="28:29" ht="15.6" customHeight="1">
      <c r="AB1207" s="26"/>
      <c r="AC1207" s="26"/>
    </row>
    <row r="1208" spans="28:29" ht="15.6" customHeight="1">
      <c r="AB1208" s="26"/>
      <c r="AC1208" s="26"/>
    </row>
    <row r="1209" spans="28:29" ht="15.6" customHeight="1">
      <c r="AB1209" s="26"/>
      <c r="AC1209" s="26"/>
    </row>
    <row r="1210" spans="28:29" ht="15.6" customHeight="1">
      <c r="AB1210" s="26"/>
      <c r="AC1210" s="26"/>
    </row>
    <row r="1211" spans="28:29" ht="15.6" customHeight="1">
      <c r="AB1211" s="26"/>
      <c r="AC1211" s="26"/>
    </row>
    <row r="1212" spans="28:29" ht="15.6" customHeight="1">
      <c r="AB1212" s="26"/>
      <c r="AC1212" s="26"/>
    </row>
    <row r="1213" spans="28:29" ht="15.6" customHeight="1">
      <c r="AB1213" s="26"/>
      <c r="AC1213" s="26"/>
    </row>
    <row r="1214" spans="28:29" ht="15.6" customHeight="1">
      <c r="AB1214" s="26"/>
      <c r="AC1214" s="26"/>
    </row>
    <row r="1215" spans="28:29" ht="15.6" customHeight="1">
      <c r="AB1215" s="26"/>
      <c r="AC1215" s="26"/>
    </row>
    <row r="1216" spans="28:29" ht="15.6" customHeight="1">
      <c r="AB1216" s="26"/>
      <c r="AC1216" s="26"/>
    </row>
    <row r="1217" spans="28:29" ht="15.6" customHeight="1">
      <c r="AB1217" s="26"/>
      <c r="AC1217" s="26"/>
    </row>
    <row r="1218" spans="28:29" ht="15.6" customHeight="1">
      <c r="AB1218" s="26"/>
      <c r="AC1218" s="26"/>
    </row>
    <row r="1219" spans="28:29" ht="15.6" customHeight="1">
      <c r="AB1219" s="26"/>
      <c r="AC1219" s="26"/>
    </row>
    <row r="1220" spans="28:29" ht="15.6" customHeight="1">
      <c r="AB1220" s="26"/>
      <c r="AC1220" s="26"/>
    </row>
    <row r="1221" spans="28:29" ht="15.6" customHeight="1">
      <c r="AB1221" s="26"/>
      <c r="AC1221" s="26"/>
    </row>
    <row r="1222" spans="28:29" ht="15.6" customHeight="1">
      <c r="AB1222" s="26"/>
      <c r="AC1222" s="26"/>
    </row>
    <row r="1223" spans="28:29" ht="15.6" customHeight="1">
      <c r="AB1223" s="26"/>
      <c r="AC1223" s="26"/>
    </row>
    <row r="1224" spans="28:29" ht="15.6" customHeight="1">
      <c r="AB1224" s="26"/>
      <c r="AC1224" s="26"/>
    </row>
    <row r="1225" spans="28:29" ht="15.6" customHeight="1">
      <c r="AB1225" s="26"/>
      <c r="AC1225" s="26"/>
    </row>
    <row r="1226" spans="28:29" ht="15.6" customHeight="1">
      <c r="AB1226" s="26"/>
      <c r="AC1226" s="26"/>
    </row>
    <row r="1227" spans="28:29" ht="15.6" customHeight="1">
      <c r="AB1227" s="26"/>
      <c r="AC1227" s="26"/>
    </row>
    <row r="1228" spans="28:29" ht="15.6" customHeight="1">
      <c r="AB1228" s="26"/>
      <c r="AC1228" s="26"/>
    </row>
    <row r="1229" spans="28:29" ht="15.6" customHeight="1">
      <c r="AB1229" s="26"/>
      <c r="AC1229" s="26"/>
    </row>
    <row r="1230" spans="28:29" ht="15.6" customHeight="1">
      <c r="AB1230" s="26"/>
      <c r="AC1230" s="26"/>
    </row>
    <row r="1231" spans="28:29" ht="15.6" customHeight="1">
      <c r="AB1231" s="26"/>
      <c r="AC1231" s="26"/>
    </row>
    <row r="1232" spans="28:29" ht="15.6" customHeight="1">
      <c r="AB1232" s="26"/>
      <c r="AC1232" s="26"/>
    </row>
    <row r="1233" spans="28:29" ht="15.6" customHeight="1">
      <c r="AB1233" s="26"/>
      <c r="AC1233" s="26"/>
    </row>
    <row r="1234" spans="28:29" ht="15.6" customHeight="1">
      <c r="AB1234" s="26"/>
      <c r="AC1234" s="26"/>
    </row>
    <row r="1235" spans="28:29" ht="15.6" customHeight="1">
      <c r="AB1235" s="26"/>
      <c r="AC1235" s="26"/>
    </row>
    <row r="1236" spans="28:29" ht="15.6" customHeight="1">
      <c r="AB1236" s="26"/>
      <c r="AC1236" s="26"/>
    </row>
    <row r="1237" spans="28:29" ht="15.6" customHeight="1">
      <c r="AB1237" s="26"/>
      <c r="AC1237" s="26"/>
    </row>
    <row r="1238" spans="28:29" ht="15.6" customHeight="1">
      <c r="AB1238" s="26"/>
      <c r="AC1238" s="26"/>
    </row>
    <row r="1239" spans="28:29" ht="15.6" customHeight="1">
      <c r="AB1239" s="26"/>
      <c r="AC1239" s="26"/>
    </row>
    <row r="1240" spans="28:29" ht="15.6" customHeight="1">
      <c r="AB1240" s="26"/>
      <c r="AC1240" s="26"/>
    </row>
    <row r="1241" spans="28:29" ht="15.6" customHeight="1">
      <c r="AB1241" s="26"/>
      <c r="AC1241" s="26"/>
    </row>
    <row r="1242" spans="28:29" ht="15.6" customHeight="1">
      <c r="AB1242" s="26"/>
      <c r="AC1242" s="26"/>
    </row>
    <row r="1243" spans="28:29" ht="15.6" customHeight="1">
      <c r="AB1243" s="26"/>
      <c r="AC1243" s="26"/>
    </row>
    <row r="1244" spans="28:29" ht="15.6" customHeight="1">
      <c r="AB1244" s="26"/>
      <c r="AC1244" s="26"/>
    </row>
    <row r="1245" spans="28:29" ht="15.6" customHeight="1">
      <c r="AB1245" s="26"/>
      <c r="AC1245" s="26"/>
    </row>
    <row r="1246" spans="28:29" ht="15.6" customHeight="1">
      <c r="AB1246" s="26"/>
      <c r="AC1246" s="26"/>
    </row>
    <row r="1247" spans="28:29" ht="15.6" customHeight="1">
      <c r="AB1247" s="26"/>
      <c r="AC1247" s="26"/>
    </row>
    <row r="1248" spans="28:29" ht="15.6" customHeight="1">
      <c r="AB1248" s="26"/>
      <c r="AC1248" s="26"/>
    </row>
    <row r="1249" spans="28:29" ht="15.6" customHeight="1">
      <c r="AB1249" s="26"/>
      <c r="AC1249" s="26"/>
    </row>
    <row r="1250" spans="28:29" ht="15.6" customHeight="1">
      <c r="AB1250" s="26"/>
      <c r="AC1250" s="26"/>
    </row>
    <row r="1251" spans="28:29" ht="15.6" customHeight="1">
      <c r="AB1251" s="26"/>
      <c r="AC1251" s="26"/>
    </row>
    <row r="1252" spans="28:29" ht="15.6" customHeight="1">
      <c r="AB1252" s="26"/>
      <c r="AC1252" s="26"/>
    </row>
    <row r="1253" spans="28:29" ht="15.6" customHeight="1">
      <c r="AB1253" s="26"/>
      <c r="AC1253" s="26"/>
    </row>
    <row r="1254" spans="28:29" ht="15.6" customHeight="1">
      <c r="AB1254" s="26"/>
      <c r="AC1254" s="26"/>
    </row>
    <row r="1255" spans="28:29" ht="15.6" customHeight="1">
      <c r="AB1255" s="26"/>
      <c r="AC1255" s="26"/>
    </row>
    <row r="1256" spans="28:29" ht="15.6" customHeight="1">
      <c r="AB1256" s="26"/>
      <c r="AC1256" s="26"/>
    </row>
    <row r="1257" spans="28:29" ht="15.6" customHeight="1">
      <c r="AB1257" s="26"/>
      <c r="AC1257" s="26"/>
    </row>
    <row r="1258" spans="28:29" ht="15.6" customHeight="1">
      <c r="AB1258" s="26"/>
      <c r="AC1258" s="26"/>
    </row>
    <row r="1259" spans="28:29" ht="15.6" customHeight="1">
      <c r="AB1259" s="26"/>
      <c r="AC1259" s="26"/>
    </row>
    <row r="1260" spans="28:29" ht="15.6" customHeight="1">
      <c r="AB1260" s="26"/>
      <c r="AC1260" s="26"/>
    </row>
    <row r="1261" spans="28:29" ht="15.6" customHeight="1">
      <c r="AB1261" s="26"/>
      <c r="AC1261" s="26"/>
    </row>
    <row r="1262" spans="28:29" ht="15.6" customHeight="1">
      <c r="AB1262" s="26"/>
      <c r="AC1262" s="26"/>
    </row>
    <row r="1263" spans="28:29" ht="15.6" customHeight="1">
      <c r="AB1263" s="26"/>
      <c r="AC1263" s="26"/>
    </row>
    <row r="1264" spans="28:29" ht="15.6" customHeight="1">
      <c r="AB1264" s="26"/>
      <c r="AC1264" s="26"/>
    </row>
    <row r="1265" spans="28:29" ht="15.6" customHeight="1">
      <c r="AB1265" s="26"/>
      <c r="AC1265" s="26"/>
    </row>
    <row r="1266" spans="28:29" ht="15.6" customHeight="1">
      <c r="AB1266" s="26"/>
      <c r="AC1266" s="26"/>
    </row>
    <row r="1267" spans="28:29" ht="15.6" customHeight="1">
      <c r="AB1267" s="26"/>
      <c r="AC1267" s="26"/>
    </row>
    <row r="1268" spans="28:29" ht="15.6" customHeight="1">
      <c r="AB1268" s="26"/>
      <c r="AC1268" s="26"/>
    </row>
    <row r="1269" spans="28:29" ht="15.6" customHeight="1">
      <c r="AB1269" s="26"/>
      <c r="AC1269" s="26"/>
    </row>
    <row r="1270" spans="28:29" ht="15.6" customHeight="1">
      <c r="AB1270" s="26"/>
      <c r="AC1270" s="26"/>
    </row>
    <row r="1271" spans="28:29" ht="15.6" customHeight="1">
      <c r="AB1271" s="26"/>
      <c r="AC1271" s="26"/>
    </row>
    <row r="1272" spans="28:29" ht="15.6" customHeight="1">
      <c r="AB1272" s="26"/>
      <c r="AC1272" s="26"/>
    </row>
    <row r="1273" spans="28:29" ht="15.6" customHeight="1">
      <c r="AB1273" s="26"/>
      <c r="AC1273" s="26"/>
    </row>
    <row r="1274" spans="28:29" ht="15.6" customHeight="1">
      <c r="AB1274" s="26"/>
      <c r="AC1274" s="26"/>
    </row>
    <row r="1275" spans="28:29" ht="15.6" customHeight="1">
      <c r="AB1275" s="26"/>
      <c r="AC1275" s="26"/>
    </row>
    <row r="1276" spans="28:29" ht="15.6" customHeight="1">
      <c r="AB1276" s="26"/>
      <c r="AC1276" s="26"/>
    </row>
    <row r="1277" spans="28:29" ht="15.6" customHeight="1">
      <c r="AB1277" s="26"/>
      <c r="AC1277" s="26"/>
    </row>
    <row r="1278" spans="28:29" ht="15.6" customHeight="1">
      <c r="AB1278" s="26"/>
      <c r="AC1278" s="26"/>
    </row>
    <row r="1279" spans="28:29" ht="15.6" customHeight="1">
      <c r="AB1279" s="26"/>
      <c r="AC1279" s="26"/>
    </row>
    <row r="1280" spans="28:29" ht="15.6" customHeight="1">
      <c r="AB1280" s="26"/>
      <c r="AC1280" s="26"/>
    </row>
    <row r="1281" spans="28:29" ht="15.6" customHeight="1">
      <c r="AB1281" s="26"/>
      <c r="AC1281" s="26"/>
    </row>
    <row r="1282" spans="28:29" ht="15.6" customHeight="1">
      <c r="AB1282" s="26"/>
      <c r="AC1282" s="26"/>
    </row>
    <row r="1283" spans="28:29" ht="15.6" customHeight="1">
      <c r="AB1283" s="26"/>
      <c r="AC1283" s="26"/>
    </row>
    <row r="1284" spans="28:29" ht="15.6" customHeight="1">
      <c r="AB1284" s="26"/>
      <c r="AC1284" s="26"/>
    </row>
    <row r="1285" spans="28:29" ht="15.6" customHeight="1">
      <c r="AB1285" s="26"/>
      <c r="AC1285" s="26"/>
    </row>
    <row r="1286" spans="28:29" ht="15.6" customHeight="1">
      <c r="AB1286" s="26"/>
      <c r="AC1286" s="26"/>
    </row>
    <row r="1287" spans="28:29" ht="15.6" customHeight="1">
      <c r="AB1287" s="26"/>
      <c r="AC1287" s="26"/>
    </row>
    <row r="1288" spans="28:29" ht="15.6" customHeight="1">
      <c r="AB1288" s="26"/>
      <c r="AC1288" s="26"/>
    </row>
    <row r="1289" spans="28:29" ht="15.6" customHeight="1">
      <c r="AB1289" s="26"/>
      <c r="AC1289" s="26"/>
    </row>
    <row r="1290" spans="28:29" ht="15.6" customHeight="1">
      <c r="AB1290" s="26"/>
      <c r="AC1290" s="26"/>
    </row>
    <row r="1291" spans="28:29" ht="15.6" customHeight="1">
      <c r="AB1291" s="26"/>
      <c r="AC1291" s="26"/>
    </row>
    <row r="1292" spans="28:29" ht="15.6" customHeight="1">
      <c r="AB1292" s="26"/>
      <c r="AC1292" s="26"/>
    </row>
    <row r="1293" spans="28:29" ht="15.6" customHeight="1">
      <c r="AB1293" s="26"/>
      <c r="AC1293" s="26"/>
    </row>
    <row r="1294" spans="28:29" ht="15.6" customHeight="1">
      <c r="AB1294" s="26"/>
      <c r="AC1294" s="26"/>
    </row>
    <row r="1295" spans="28:29" ht="15.6" customHeight="1">
      <c r="AB1295" s="26"/>
      <c r="AC1295" s="26"/>
    </row>
    <row r="1296" spans="28:29" ht="15.6" customHeight="1">
      <c r="AB1296" s="26"/>
      <c r="AC1296" s="26"/>
    </row>
    <row r="1297" spans="28:29" ht="15.6" customHeight="1">
      <c r="AB1297" s="26"/>
      <c r="AC1297" s="26"/>
    </row>
    <row r="1298" spans="28:29" ht="15.6" customHeight="1">
      <c r="AB1298" s="26"/>
      <c r="AC1298" s="26"/>
    </row>
    <row r="1299" spans="28:29" ht="15.6" customHeight="1">
      <c r="AB1299" s="26"/>
      <c r="AC1299" s="26"/>
    </row>
    <row r="1300" spans="28:29" ht="15.6" customHeight="1">
      <c r="AB1300" s="26"/>
      <c r="AC1300" s="26"/>
    </row>
    <row r="1301" spans="28:29" ht="15.6" customHeight="1">
      <c r="AB1301" s="26"/>
      <c r="AC1301" s="26"/>
    </row>
    <row r="1302" spans="28:29" ht="15.6" customHeight="1">
      <c r="AB1302" s="26"/>
      <c r="AC1302" s="26"/>
    </row>
    <row r="1303" spans="28:29" ht="15.6" customHeight="1">
      <c r="AB1303" s="26"/>
      <c r="AC1303" s="26"/>
    </row>
    <row r="1304" spans="28:29" ht="15.6" customHeight="1">
      <c r="AB1304" s="26"/>
      <c r="AC1304" s="26"/>
    </row>
    <row r="1305" spans="28:29" ht="15.6" customHeight="1">
      <c r="AB1305" s="26"/>
      <c r="AC1305" s="26"/>
    </row>
    <row r="1306" spans="28:29" ht="15.6" customHeight="1">
      <c r="AB1306" s="26"/>
      <c r="AC1306" s="26"/>
    </row>
    <row r="1307" spans="28:29" ht="15.6" customHeight="1">
      <c r="AB1307" s="26"/>
      <c r="AC1307" s="26"/>
    </row>
    <row r="1308" spans="28:29" ht="15.6" customHeight="1">
      <c r="AB1308" s="26"/>
      <c r="AC1308" s="26"/>
    </row>
    <row r="1309" spans="28:29" ht="15.6" customHeight="1">
      <c r="AB1309" s="26"/>
      <c r="AC1309" s="26"/>
    </row>
    <row r="1310" spans="28:29" ht="15.6" customHeight="1">
      <c r="AB1310" s="26"/>
      <c r="AC1310" s="26"/>
    </row>
    <row r="1311" spans="28:29" ht="15.6" customHeight="1">
      <c r="AB1311" s="26"/>
      <c r="AC1311" s="26"/>
    </row>
    <row r="1312" spans="28:29" ht="15.6" customHeight="1">
      <c r="AB1312" s="26"/>
      <c r="AC1312" s="26"/>
    </row>
    <row r="1313" spans="28:29" ht="15.6" customHeight="1">
      <c r="AB1313" s="26"/>
      <c r="AC1313" s="26"/>
    </row>
    <row r="1314" spans="28:29" ht="15.6" customHeight="1">
      <c r="AB1314" s="26"/>
      <c r="AC1314" s="26"/>
    </row>
    <row r="1315" spans="28:29" ht="15.6" customHeight="1">
      <c r="AB1315" s="26"/>
      <c r="AC1315" s="26"/>
    </row>
    <row r="1316" spans="28:29" ht="15.6" customHeight="1">
      <c r="AB1316" s="26"/>
      <c r="AC1316" s="26"/>
    </row>
    <row r="1317" spans="28:29" ht="15.6" customHeight="1">
      <c r="AB1317" s="26"/>
      <c r="AC1317" s="26"/>
    </row>
    <row r="1318" spans="28:29" ht="15.6" customHeight="1">
      <c r="AB1318" s="26"/>
      <c r="AC1318" s="26"/>
    </row>
    <row r="1319" spans="28:29" ht="15.6" customHeight="1">
      <c r="AB1319" s="26"/>
      <c r="AC1319" s="26"/>
    </row>
    <row r="1320" spans="28:29" ht="15.6" customHeight="1">
      <c r="AB1320" s="26"/>
      <c r="AC1320" s="26"/>
    </row>
    <row r="1321" spans="28:29" ht="15.6" customHeight="1">
      <c r="AB1321" s="26"/>
      <c r="AC1321" s="26"/>
    </row>
    <row r="1322" spans="28:29" ht="15.6" customHeight="1">
      <c r="AB1322" s="26"/>
      <c r="AC1322" s="26"/>
    </row>
    <row r="1323" spans="28:29" ht="15.6" customHeight="1">
      <c r="AB1323" s="26"/>
      <c r="AC1323" s="26"/>
    </row>
    <row r="1324" spans="28:29" ht="15.6" customHeight="1">
      <c r="AB1324" s="26"/>
      <c r="AC1324" s="26"/>
    </row>
    <row r="1325" spans="28:29" ht="15.6" customHeight="1">
      <c r="AB1325" s="26"/>
      <c r="AC1325" s="26"/>
    </row>
    <row r="1326" spans="28:29" ht="15.6" customHeight="1">
      <c r="AB1326" s="26"/>
      <c r="AC1326" s="26"/>
    </row>
    <row r="1327" spans="28:29" ht="15.6" customHeight="1">
      <c r="AB1327" s="26"/>
      <c r="AC1327" s="26"/>
    </row>
    <row r="1328" spans="28:29" ht="15.6" customHeight="1">
      <c r="AB1328" s="26"/>
      <c r="AC1328" s="26"/>
    </row>
    <row r="1329" spans="28:29" ht="15.6" customHeight="1">
      <c r="AB1329" s="26"/>
      <c r="AC1329" s="26"/>
    </row>
    <row r="1330" spans="28:29" ht="15.6" customHeight="1">
      <c r="AB1330" s="26"/>
      <c r="AC1330" s="26"/>
    </row>
    <row r="1331" spans="28:29" ht="15.6" customHeight="1">
      <c r="AB1331" s="26"/>
      <c r="AC1331" s="26"/>
    </row>
    <row r="1332" spans="28:29" ht="15.6" customHeight="1">
      <c r="AB1332" s="26"/>
      <c r="AC1332" s="26"/>
    </row>
    <row r="1333" spans="28:29" ht="15.6" customHeight="1">
      <c r="AB1333" s="26"/>
      <c r="AC1333" s="26"/>
    </row>
    <row r="1334" spans="28:29" ht="15.6" customHeight="1">
      <c r="AB1334" s="26"/>
      <c r="AC1334" s="26"/>
    </row>
    <row r="1335" spans="28:29" ht="15.6" customHeight="1">
      <c r="AB1335" s="26"/>
      <c r="AC1335" s="26"/>
    </row>
    <row r="1336" spans="28:29" ht="15.6" customHeight="1">
      <c r="AB1336" s="26"/>
      <c r="AC1336" s="26"/>
    </row>
    <row r="1337" spans="28:29" ht="15.6" customHeight="1">
      <c r="AB1337" s="26"/>
      <c r="AC1337" s="26"/>
    </row>
    <row r="1338" spans="28:29" ht="15.6" customHeight="1">
      <c r="AB1338" s="26"/>
      <c r="AC1338" s="26"/>
    </row>
    <row r="1339" spans="28:29" ht="15.6" customHeight="1">
      <c r="AB1339" s="26"/>
      <c r="AC1339" s="26"/>
    </row>
    <row r="1340" spans="28:29" ht="15.6" customHeight="1">
      <c r="AB1340" s="26"/>
      <c r="AC1340" s="26"/>
    </row>
    <row r="1341" spans="28:29" ht="15.6" customHeight="1">
      <c r="AB1341" s="26"/>
      <c r="AC1341" s="26"/>
    </row>
    <row r="1342" spans="28:29" ht="15.6" customHeight="1">
      <c r="AB1342" s="26"/>
      <c r="AC1342" s="26"/>
    </row>
    <row r="1343" spans="28:29" ht="15.6" customHeight="1">
      <c r="AB1343" s="26"/>
      <c r="AC1343" s="26"/>
    </row>
    <row r="1344" spans="28:29" ht="15.6" customHeight="1">
      <c r="AB1344" s="26"/>
      <c r="AC1344" s="26"/>
    </row>
    <row r="1345" spans="28:29" ht="15.6" customHeight="1">
      <c r="AB1345" s="26"/>
      <c r="AC1345" s="26"/>
    </row>
    <row r="1346" spans="28:29" ht="15.6" customHeight="1">
      <c r="AB1346" s="26"/>
      <c r="AC1346" s="26"/>
    </row>
    <row r="1347" spans="28:29" ht="15.6" customHeight="1">
      <c r="AB1347" s="26"/>
      <c r="AC1347" s="26"/>
    </row>
    <row r="1348" spans="28:29" ht="15.6" customHeight="1">
      <c r="AB1348" s="26"/>
      <c r="AC1348" s="26"/>
    </row>
    <row r="1349" spans="28:29" ht="15.6" customHeight="1">
      <c r="AB1349" s="26"/>
      <c r="AC1349" s="26"/>
    </row>
    <row r="1350" spans="28:29" ht="15.6" customHeight="1">
      <c r="AB1350" s="26"/>
      <c r="AC1350" s="26"/>
    </row>
    <row r="1351" spans="28:29" ht="15.6" customHeight="1">
      <c r="AB1351" s="26"/>
      <c r="AC1351" s="26"/>
    </row>
    <row r="1352" spans="28:29" ht="15.6" customHeight="1">
      <c r="AB1352" s="26"/>
      <c r="AC1352" s="26"/>
    </row>
    <row r="1353" spans="28:29" ht="15.6" customHeight="1">
      <c r="AB1353" s="26"/>
      <c r="AC1353" s="26"/>
    </row>
    <row r="1354" spans="28:29" ht="15.6" customHeight="1">
      <c r="AB1354" s="26"/>
      <c r="AC1354" s="26"/>
    </row>
    <row r="1355" spans="28:29" ht="15.6" customHeight="1">
      <c r="AB1355" s="26"/>
      <c r="AC1355" s="26"/>
    </row>
    <row r="1356" spans="28:29" ht="15.6" customHeight="1">
      <c r="AB1356" s="26"/>
      <c r="AC1356" s="26"/>
    </row>
    <row r="1357" spans="28:29" ht="15.6" customHeight="1">
      <c r="AB1357" s="26"/>
      <c r="AC1357" s="26"/>
    </row>
    <row r="1358" spans="28:29" ht="15.6" customHeight="1">
      <c r="AB1358" s="26"/>
      <c r="AC1358" s="26"/>
    </row>
    <row r="1359" spans="28:29" ht="15.6" customHeight="1">
      <c r="AB1359" s="26"/>
      <c r="AC1359" s="26"/>
    </row>
    <row r="1360" spans="28:29" ht="15.6" customHeight="1">
      <c r="AB1360" s="26"/>
      <c r="AC1360" s="26"/>
    </row>
    <row r="1361" spans="28:29" ht="15.6" customHeight="1">
      <c r="AB1361" s="26"/>
      <c r="AC1361" s="26"/>
    </row>
    <row r="1362" spans="28:29" ht="15.6" customHeight="1">
      <c r="AB1362" s="26"/>
      <c r="AC1362" s="26"/>
    </row>
    <row r="1363" spans="28:29" ht="15.6" customHeight="1">
      <c r="AB1363" s="26"/>
      <c r="AC1363" s="26"/>
    </row>
    <row r="1364" spans="28:29" ht="15.6" customHeight="1">
      <c r="AB1364" s="26"/>
      <c r="AC1364" s="26"/>
    </row>
    <row r="1365" spans="28:29" ht="15.6" customHeight="1">
      <c r="AB1365" s="26"/>
      <c r="AC1365" s="26"/>
    </row>
    <row r="1366" spans="28:29" ht="15.6" customHeight="1">
      <c r="AB1366" s="26"/>
      <c r="AC1366" s="26"/>
    </row>
    <row r="1367" spans="28:29" ht="15.6" customHeight="1">
      <c r="AB1367" s="26"/>
      <c r="AC1367" s="26"/>
    </row>
    <row r="1368" spans="28:29" ht="15.6" customHeight="1">
      <c r="AB1368" s="26"/>
      <c r="AC1368" s="26"/>
    </row>
    <row r="1369" spans="28:29" ht="15.6" customHeight="1">
      <c r="AB1369" s="26"/>
      <c r="AC1369" s="26"/>
    </row>
    <row r="1370" spans="28:29" ht="15.6" customHeight="1">
      <c r="AB1370" s="26"/>
      <c r="AC1370" s="26"/>
    </row>
    <row r="1371" spans="28:29" ht="15.6" customHeight="1">
      <c r="AB1371" s="26"/>
      <c r="AC1371" s="26"/>
    </row>
    <row r="1372" spans="28:29" ht="15.6" customHeight="1">
      <c r="AB1372" s="26"/>
      <c r="AC1372" s="26"/>
    </row>
    <row r="1373" spans="28:29" ht="15.6" customHeight="1">
      <c r="AB1373" s="26"/>
      <c r="AC1373" s="26"/>
    </row>
    <row r="1374" spans="28:29" ht="15.6" customHeight="1">
      <c r="AB1374" s="26"/>
      <c r="AC1374" s="26"/>
    </row>
    <row r="1375" spans="28:29" ht="15.6" customHeight="1">
      <c r="AB1375" s="26"/>
      <c r="AC1375" s="26"/>
    </row>
    <row r="1376" spans="28:29" ht="15.6" customHeight="1">
      <c r="AB1376" s="26"/>
      <c r="AC1376" s="26"/>
    </row>
    <row r="1377" spans="28:29" ht="15.6" customHeight="1">
      <c r="AB1377" s="26"/>
      <c r="AC1377" s="26"/>
    </row>
    <row r="1378" spans="28:29" ht="15.6" customHeight="1">
      <c r="AB1378" s="26"/>
      <c r="AC1378" s="26"/>
    </row>
    <row r="1379" spans="28:29" ht="15.6" customHeight="1">
      <c r="AB1379" s="26"/>
      <c r="AC1379" s="26"/>
    </row>
    <row r="1380" spans="28:29" ht="15.6" customHeight="1">
      <c r="AB1380" s="26"/>
      <c r="AC1380" s="26"/>
    </row>
    <row r="1381" spans="28:29" ht="15.6" customHeight="1">
      <c r="AB1381" s="26"/>
      <c r="AC1381" s="26"/>
    </row>
    <row r="1382" spans="28:29" ht="15.6" customHeight="1">
      <c r="AB1382" s="26"/>
      <c r="AC1382" s="26"/>
    </row>
    <row r="1383" spans="28:29" ht="15.6" customHeight="1">
      <c r="AB1383" s="26"/>
      <c r="AC1383" s="26"/>
    </row>
    <row r="1384" spans="28:29" ht="15.6" customHeight="1">
      <c r="AB1384" s="26"/>
      <c r="AC1384" s="26"/>
    </row>
    <row r="1385" spans="28:29" ht="15.6" customHeight="1">
      <c r="AB1385" s="26"/>
      <c r="AC1385" s="26"/>
    </row>
    <row r="1386" spans="28:29" ht="15.6" customHeight="1">
      <c r="AB1386" s="26"/>
      <c r="AC1386" s="26"/>
    </row>
    <row r="1387" spans="28:29" ht="15.6" customHeight="1">
      <c r="AB1387" s="26"/>
      <c r="AC1387" s="26"/>
    </row>
    <row r="1388" spans="28:29" ht="15.6" customHeight="1">
      <c r="AB1388" s="26"/>
      <c r="AC1388" s="26"/>
    </row>
    <row r="1389" spans="28:29" ht="15.6" customHeight="1">
      <c r="AB1389" s="26"/>
      <c r="AC1389" s="26"/>
    </row>
    <row r="1390" spans="28:29" ht="15.6" customHeight="1">
      <c r="AB1390" s="26"/>
      <c r="AC1390" s="26"/>
    </row>
  </sheetData>
  <sheetProtection algorithmName="SHA-512" hashValue="Y+6Qu/k+aa7SYqii0CdIITXp46xaFGAdT8Amtz4O7wcnC1E1e16HGiOfk/pBFLWgZcSxxyVsZ8FaQOz+xUqEqw==" saltValue="kDDIz6pxMWxyH6Gs0HKgqA==" spinCount="100000" sheet="1" objects="1" scenarios="1" formatCells="0" formatRows="0" insertRows="0" sort="0" autoFilter="0"/>
  <autoFilter ref="C11:Z811" xr:uid="{B12680A3-1BE6-4A8A-8E42-0BB0D75CAC88}">
    <filterColumn colId="0">
      <filters>
        <filter val="ABIERTO"/>
      </filters>
    </filterColumn>
  </autoFilter>
  <mergeCells count="2">
    <mergeCell ref="H10:J10"/>
    <mergeCell ref="T10:V10"/>
  </mergeCells>
  <dataValidations count="2">
    <dataValidation type="whole" allowBlank="1" showInputMessage="1" showErrorMessage="1" sqref="S740:S811" xr:uid="{B9AB4C02-30ED-4BBF-8056-47E443E4FA80}">
      <formula1>0</formula1>
      <formula2>1000000</formula2>
    </dataValidation>
    <dataValidation type="list" allowBlank="1" showInputMessage="1" showErrorMessage="1" sqref="C812 J812:J1048576 V813:V1048576" xr:uid="{F65DDB2F-9DC3-4712-98C0-266F8529DABD}">
      <formula1>#REF!</formula1>
    </dataValidation>
  </dataValidations>
  <pageMargins left="0.511811024" right="0.511811024" top="0.78740157499999996" bottom="0.78740157499999996" header="0.31496062000000002" footer="0.31496062000000002"/>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61EAC3CD-7B5B-4664-AC20-D8D2B57DB773}">
          <x14:formula1>
            <xm:f>LIST!$G$2:$G$8</xm:f>
          </x14:formula1>
          <xm:sqref>K12:K811</xm:sqref>
        </x14:dataValidation>
        <x14:dataValidation type="list" allowBlank="1" showInputMessage="1" showErrorMessage="1" xr:uid="{0F874443-7B26-463F-8D80-FD16F7921890}">
          <x14:formula1>
            <xm:f>LIST!$C$2:$C$5</xm:f>
          </x14:formula1>
          <xm:sqref>F12:F811</xm:sqref>
        </x14:dataValidation>
        <x14:dataValidation type="list" allowBlank="1" showInputMessage="1" showErrorMessage="1" xr:uid="{118F2422-811C-4E97-A7EF-6ECB3E4C5DD1}">
          <x14:formula1>
            <xm:f>LIST!$A$2:$A$3</xm:f>
          </x14:formula1>
          <xm:sqref>C12:C811</xm:sqref>
        </x14:dataValidation>
        <x14:dataValidation type="list" allowBlank="1" showInputMessage="1" showErrorMessage="1" xr:uid="{C9D4B3B0-2660-4C11-A69D-F7CF07625486}">
          <x14:formula1>
            <xm:f>LIST!$B$2:$B$3</xm:f>
          </x14:formula1>
          <xm:sqref>D11 D12:D811</xm:sqref>
        </x14:dataValidation>
        <x14:dataValidation type="list" allowBlank="1" showInputMessage="1" showErrorMessage="1" xr:uid="{C80E293A-2D92-45C4-9C79-141786A998DF}">
          <x14:formula1>
            <xm:f>LIST!$D$2:$D$32</xm:f>
          </x14:formula1>
          <xm:sqref>H12:H811 T812 T12:T811</xm:sqref>
        </x14:dataValidation>
        <x14:dataValidation type="list" allowBlank="1" showInputMessage="1" showErrorMessage="1" xr:uid="{D08A1358-AF25-4BB7-9A3C-A11B9796CD56}">
          <x14:formula1>
            <xm:f>LIST!$E$2:$E$13</xm:f>
          </x14:formula1>
          <xm:sqref>I12:I811 U812 U12:U811</xm:sqref>
        </x14:dataValidation>
        <x14:dataValidation type="list" allowBlank="1" showInputMessage="1" showErrorMessage="1" xr:uid="{A07FECB2-C948-455A-96DE-BEB33730EF2F}">
          <x14:formula1>
            <xm:f>LIST!$F$2:$F$4</xm:f>
          </x14:formula1>
          <xm:sqref>J12:J811 V812 V12:V811</xm:sqref>
        </x14:dataValidation>
        <x14:dataValidation type="list" allowBlank="1" showInputMessage="1" showErrorMessage="1" xr:uid="{66764B3D-78AE-4E99-95BC-746083648DBD}">
          <x14:formula1>
            <xm:f>LIST!$H$2:$H$3</xm:f>
          </x14:formula1>
          <xm:sqref>N12:N811 L812:N812 P812:Q812 L12:L811 M12:M811 P12:P811 Q12:Q811</xm:sqref>
        </x14:dataValidation>
        <x14:dataValidation type="list" allowBlank="1" showInputMessage="1" showErrorMessage="1" xr:uid="{BC14EA56-96AA-4E4D-AD0D-2C3B8A226354}">
          <x14:formula1>
            <xm:f>LIST!$I$2:$I$6</xm:f>
          </x14:formula1>
          <xm:sqref>O812 O12:O811</xm:sqref>
        </x14:dataValidation>
        <x14:dataValidation type="list" allowBlank="1" showInputMessage="1" showErrorMessage="1" xr:uid="{738460B1-54F2-4F00-A142-B7D5518A24F5}">
          <x14:formula1>
            <xm:f>LIST!$H$2:$H$4</xm:f>
          </x14:formula1>
          <xm:sqref>R812 R12:R811</xm:sqref>
        </x14:dataValidation>
        <x14:dataValidation type="list" allowBlank="1" showInputMessage="1" showErrorMessage="1" xr:uid="{3FFAF895-479B-4679-8D19-6A30E3802D53}">
          <x14:formula1>
            <xm:f>LIST!$J$2:$J$22</xm:f>
          </x14:formula1>
          <xm:sqref>Z12:Z811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4CBD6-E03F-4F99-8BBD-B8663DF90B5C}">
  <dimension ref="A1:C406"/>
  <sheetViews>
    <sheetView workbookViewId="0">
      <selection activeCell="C4" sqref="C4"/>
    </sheetView>
  </sheetViews>
  <sheetFormatPr defaultColWidth="8.85546875" defaultRowHeight="14.45"/>
  <cols>
    <col min="1" max="1" width="20.140625" customWidth="1"/>
    <col min="2" max="2" width="19.42578125" bestFit="1" customWidth="1"/>
    <col min="3" max="3" width="24.42578125" bestFit="1" customWidth="1"/>
  </cols>
  <sheetData>
    <row r="1" spans="1:3">
      <c r="A1" t="s">
        <v>1299</v>
      </c>
      <c r="B1" t="s">
        <v>1300</v>
      </c>
      <c r="C1" t="s">
        <v>1301</v>
      </c>
    </row>
    <row r="2" spans="1:3">
      <c r="A2" t="s">
        <v>1302</v>
      </c>
      <c r="B2" t="s">
        <v>1303</v>
      </c>
      <c r="C2" t="s">
        <v>1304</v>
      </c>
    </row>
    <row r="3" spans="1:3">
      <c r="A3" t="s">
        <v>1305</v>
      </c>
      <c r="B3" t="s">
        <v>1306</v>
      </c>
      <c r="C3" t="s">
        <v>1307</v>
      </c>
    </row>
    <row r="4" spans="1:3">
      <c r="A4" t="s">
        <v>1308</v>
      </c>
      <c r="B4" t="s">
        <v>1309</v>
      </c>
      <c r="C4" t="s">
        <v>1310</v>
      </c>
    </row>
    <row r="5" spans="1:3">
      <c r="A5" t="s">
        <v>1311</v>
      </c>
      <c r="B5" t="s">
        <v>1312</v>
      </c>
      <c r="C5" t="s">
        <v>1313</v>
      </c>
    </row>
    <row r="6" spans="1:3">
      <c r="A6" t="s">
        <v>1314</v>
      </c>
      <c r="B6" t="s">
        <v>1315</v>
      </c>
      <c r="C6" t="s">
        <v>1316</v>
      </c>
    </row>
    <row r="7" spans="1:3">
      <c r="A7" t="s">
        <v>1317</v>
      </c>
      <c r="B7" t="s">
        <v>1318</v>
      </c>
      <c r="C7" t="s">
        <v>1319</v>
      </c>
    </row>
    <row r="8" spans="1:3">
      <c r="A8" t="s">
        <v>1320</v>
      </c>
      <c r="B8" t="s">
        <v>1321</v>
      </c>
      <c r="C8" t="s">
        <v>1322</v>
      </c>
    </row>
    <row r="9" spans="1:3">
      <c r="A9" t="s">
        <v>1323</v>
      </c>
      <c r="B9" t="s">
        <v>1324</v>
      </c>
      <c r="C9" t="s">
        <v>1325</v>
      </c>
    </row>
    <row r="10" spans="1:3">
      <c r="A10" t="s">
        <v>1326</v>
      </c>
      <c r="B10" t="s">
        <v>1327</v>
      </c>
      <c r="C10" t="s">
        <v>1328</v>
      </c>
    </row>
    <row r="11" spans="1:3">
      <c r="A11" t="s">
        <v>1329</v>
      </c>
      <c r="B11" t="s">
        <v>1330</v>
      </c>
      <c r="C11" t="s">
        <v>1331</v>
      </c>
    </row>
    <row r="12" spans="1:3">
      <c r="A12" t="s">
        <v>1332</v>
      </c>
      <c r="B12" t="s">
        <v>1333</v>
      </c>
      <c r="C12" t="s">
        <v>1334</v>
      </c>
    </row>
    <row r="13" spans="1:3">
      <c r="A13" t="s">
        <v>1335</v>
      </c>
      <c r="B13" t="s">
        <v>1336</v>
      </c>
      <c r="C13" t="s">
        <v>1337</v>
      </c>
    </row>
    <row r="14" spans="1:3">
      <c r="A14" t="s">
        <v>1338</v>
      </c>
      <c r="B14" t="s">
        <v>1339</v>
      </c>
      <c r="C14" t="s">
        <v>1340</v>
      </c>
    </row>
    <row r="15" spans="1:3">
      <c r="A15" t="s">
        <v>1341</v>
      </c>
      <c r="B15" t="s">
        <v>1342</v>
      </c>
      <c r="C15" s="4" t="s">
        <v>1343</v>
      </c>
    </row>
    <row r="16" spans="1:3">
      <c r="A16" t="s">
        <v>1344</v>
      </c>
      <c r="B16" t="s">
        <v>1345</v>
      </c>
      <c r="C16" s="4" t="s">
        <v>1346</v>
      </c>
    </row>
    <row r="17" spans="1:3">
      <c r="A17" t="s">
        <v>1347</v>
      </c>
      <c r="B17" t="s">
        <v>1348</v>
      </c>
      <c r="C17" s="4" t="s">
        <v>1349</v>
      </c>
    </row>
    <row r="18" spans="1:3">
      <c r="A18" t="s">
        <v>1350</v>
      </c>
      <c r="C18" s="4" t="s">
        <v>1351</v>
      </c>
    </row>
    <row r="19" spans="1:3">
      <c r="A19" t="s">
        <v>1352</v>
      </c>
      <c r="C19" s="4" t="s">
        <v>1353</v>
      </c>
    </row>
    <row r="20" spans="1:3">
      <c r="A20" t="s">
        <v>1354</v>
      </c>
      <c r="C20" s="4" t="s">
        <v>1355</v>
      </c>
    </row>
    <row r="21" spans="1:3">
      <c r="A21" t="s">
        <v>1356</v>
      </c>
      <c r="C21" s="4" t="s">
        <v>1357</v>
      </c>
    </row>
    <row r="22" spans="1:3">
      <c r="A22" t="s">
        <v>1358</v>
      </c>
    </row>
    <row r="23" spans="1:3">
      <c r="A23" t="s">
        <v>1359</v>
      </c>
    </row>
    <row r="24" spans="1:3">
      <c r="A24" t="s">
        <v>1360</v>
      </c>
    </row>
    <row r="25" spans="1:3">
      <c r="A25" t="s">
        <v>1361</v>
      </c>
    </row>
    <row r="26" spans="1:3">
      <c r="A26" t="s">
        <v>1362</v>
      </c>
    </row>
    <row r="27" spans="1:3">
      <c r="A27" t="s">
        <v>1363</v>
      </c>
    </row>
    <row r="28" spans="1:3">
      <c r="A28" t="s">
        <v>1364</v>
      </c>
    </row>
    <row r="29" spans="1:3">
      <c r="A29" t="s">
        <v>1365</v>
      </c>
    </row>
    <row r="30" spans="1:3">
      <c r="A30" t="s">
        <v>1366</v>
      </c>
    </row>
    <row r="31" spans="1:3">
      <c r="A31" t="s">
        <v>1367</v>
      </c>
    </row>
    <row r="32" spans="1:3">
      <c r="A32" t="s">
        <v>1368</v>
      </c>
    </row>
    <row r="33" spans="1:1">
      <c r="A33" t="s">
        <v>1369</v>
      </c>
    </row>
    <row r="34" spans="1:1">
      <c r="A34" t="s">
        <v>1370</v>
      </c>
    </row>
    <row r="35" spans="1:1">
      <c r="A35" t="s">
        <v>1371</v>
      </c>
    </row>
    <row r="36" spans="1:1">
      <c r="A36" t="s">
        <v>1372</v>
      </c>
    </row>
    <row r="37" spans="1:1">
      <c r="A37" t="s">
        <v>1373</v>
      </c>
    </row>
    <row r="38" spans="1:1">
      <c r="A38" t="s">
        <v>1374</v>
      </c>
    </row>
    <row r="39" spans="1:1">
      <c r="A39" t="s">
        <v>1375</v>
      </c>
    </row>
    <row r="40" spans="1:1">
      <c r="A40" t="s">
        <v>1376</v>
      </c>
    </row>
    <row r="41" spans="1:1">
      <c r="A41" t="s">
        <v>1377</v>
      </c>
    </row>
    <row r="42" spans="1:1">
      <c r="A42" t="s">
        <v>1378</v>
      </c>
    </row>
    <row r="43" spans="1:1">
      <c r="A43" t="s">
        <v>1379</v>
      </c>
    </row>
    <row r="44" spans="1:1">
      <c r="A44" t="s">
        <v>1380</v>
      </c>
    </row>
    <row r="45" spans="1:1">
      <c r="A45" t="s">
        <v>1381</v>
      </c>
    </row>
    <row r="46" spans="1:1">
      <c r="A46" t="s">
        <v>1382</v>
      </c>
    </row>
    <row r="47" spans="1:1">
      <c r="A47" t="s">
        <v>1383</v>
      </c>
    </row>
    <row r="48" spans="1:1">
      <c r="A48" t="s">
        <v>1384</v>
      </c>
    </row>
    <row r="49" spans="1:1">
      <c r="A49" t="s">
        <v>1385</v>
      </c>
    </row>
    <row r="50" spans="1:1">
      <c r="A50" t="s">
        <v>1386</v>
      </c>
    </row>
    <row r="51" spans="1:1">
      <c r="A51" t="s">
        <v>1387</v>
      </c>
    </row>
    <row r="52" spans="1:1">
      <c r="A52" t="s">
        <v>1388</v>
      </c>
    </row>
    <row r="53" spans="1:1">
      <c r="A53" t="s">
        <v>1389</v>
      </c>
    </row>
    <row r="54" spans="1:1">
      <c r="A54" t="s">
        <v>1390</v>
      </c>
    </row>
    <row r="55" spans="1:1">
      <c r="A55" t="s">
        <v>1391</v>
      </c>
    </row>
    <row r="56" spans="1:1">
      <c r="A56" t="s">
        <v>1392</v>
      </c>
    </row>
    <row r="57" spans="1:1">
      <c r="A57" t="s">
        <v>1393</v>
      </c>
    </row>
    <row r="58" spans="1:1">
      <c r="A58" t="s">
        <v>1394</v>
      </c>
    </row>
    <row r="59" spans="1:1">
      <c r="A59" t="s">
        <v>1395</v>
      </c>
    </row>
    <row r="60" spans="1:1">
      <c r="A60" t="s">
        <v>1396</v>
      </c>
    </row>
    <row r="61" spans="1:1">
      <c r="A61" t="s">
        <v>1397</v>
      </c>
    </row>
    <row r="62" spans="1:1">
      <c r="A62" t="s">
        <v>1398</v>
      </c>
    </row>
    <row r="63" spans="1:1">
      <c r="A63" t="s">
        <v>1399</v>
      </c>
    </row>
    <row r="64" spans="1:1">
      <c r="A64" t="s">
        <v>1400</v>
      </c>
    </row>
    <row r="65" spans="1:1">
      <c r="A65" t="s">
        <v>1401</v>
      </c>
    </row>
    <row r="66" spans="1:1">
      <c r="A66" t="s">
        <v>1402</v>
      </c>
    </row>
    <row r="67" spans="1:1">
      <c r="A67" t="s">
        <v>1403</v>
      </c>
    </row>
    <row r="68" spans="1:1">
      <c r="A68" t="s">
        <v>1404</v>
      </c>
    </row>
    <row r="69" spans="1:1">
      <c r="A69" t="s">
        <v>1405</v>
      </c>
    </row>
    <row r="70" spans="1:1">
      <c r="A70" t="s">
        <v>1406</v>
      </c>
    </row>
    <row r="71" spans="1:1">
      <c r="A71" t="s">
        <v>1407</v>
      </c>
    </row>
    <row r="72" spans="1:1">
      <c r="A72" t="s">
        <v>1408</v>
      </c>
    </row>
    <row r="73" spans="1:1">
      <c r="A73" t="s">
        <v>1409</v>
      </c>
    </row>
    <row r="74" spans="1:1">
      <c r="A74" t="s">
        <v>1410</v>
      </c>
    </row>
    <row r="75" spans="1:1">
      <c r="A75" t="s">
        <v>1411</v>
      </c>
    </row>
    <row r="76" spans="1:1">
      <c r="A76" t="s">
        <v>1412</v>
      </c>
    </row>
    <row r="77" spans="1:1">
      <c r="A77" t="s">
        <v>1413</v>
      </c>
    </row>
    <row r="78" spans="1:1">
      <c r="A78" t="s">
        <v>1414</v>
      </c>
    </row>
    <row r="79" spans="1:1">
      <c r="A79" t="s">
        <v>1415</v>
      </c>
    </row>
    <row r="80" spans="1:1">
      <c r="A80" t="s">
        <v>1416</v>
      </c>
    </row>
    <row r="81" spans="1:1">
      <c r="A81" t="s">
        <v>1417</v>
      </c>
    </row>
    <row r="82" spans="1:1">
      <c r="A82" t="s">
        <v>1418</v>
      </c>
    </row>
    <row r="83" spans="1:1">
      <c r="A83" t="s">
        <v>1419</v>
      </c>
    </row>
    <row r="84" spans="1:1">
      <c r="A84" t="s">
        <v>1420</v>
      </c>
    </row>
    <row r="85" spans="1:1">
      <c r="A85" t="s">
        <v>1421</v>
      </c>
    </row>
    <row r="86" spans="1:1">
      <c r="A86" t="s">
        <v>1422</v>
      </c>
    </row>
    <row r="87" spans="1:1">
      <c r="A87" t="s">
        <v>1423</v>
      </c>
    </row>
    <row r="88" spans="1:1">
      <c r="A88" t="s">
        <v>1424</v>
      </c>
    </row>
    <row r="89" spans="1:1">
      <c r="A89" t="s">
        <v>1425</v>
      </c>
    </row>
    <row r="90" spans="1:1">
      <c r="A90" t="s">
        <v>1426</v>
      </c>
    </row>
    <row r="91" spans="1:1">
      <c r="A91" t="s">
        <v>1427</v>
      </c>
    </row>
    <row r="92" spans="1:1">
      <c r="A92" t="s">
        <v>1428</v>
      </c>
    </row>
    <row r="93" spans="1:1">
      <c r="A93" t="s">
        <v>1429</v>
      </c>
    </row>
    <row r="94" spans="1:1">
      <c r="A94" t="s">
        <v>1430</v>
      </c>
    </row>
    <row r="95" spans="1:1">
      <c r="A95" t="s">
        <v>1431</v>
      </c>
    </row>
    <row r="96" spans="1:1">
      <c r="A96" t="s">
        <v>1432</v>
      </c>
    </row>
    <row r="97" spans="1:1">
      <c r="A97" t="s">
        <v>1433</v>
      </c>
    </row>
    <row r="98" spans="1:1">
      <c r="A98" t="s">
        <v>1434</v>
      </c>
    </row>
    <row r="99" spans="1:1">
      <c r="A99" t="s">
        <v>1435</v>
      </c>
    </row>
    <row r="100" spans="1:1">
      <c r="A100" t="s">
        <v>1436</v>
      </c>
    </row>
    <row r="101" spans="1:1">
      <c r="A101" t="s">
        <v>1437</v>
      </c>
    </row>
    <row r="102" spans="1:1">
      <c r="A102" t="s">
        <v>1438</v>
      </c>
    </row>
    <row r="103" spans="1:1">
      <c r="A103" t="s">
        <v>1439</v>
      </c>
    </row>
    <row r="104" spans="1:1">
      <c r="A104" t="s">
        <v>1440</v>
      </c>
    </row>
    <row r="105" spans="1:1">
      <c r="A105" t="s">
        <v>1441</v>
      </c>
    </row>
    <row r="106" spans="1:1">
      <c r="A106" t="s">
        <v>1442</v>
      </c>
    </row>
    <row r="107" spans="1:1">
      <c r="A107" t="s">
        <v>1443</v>
      </c>
    </row>
    <row r="108" spans="1:1">
      <c r="A108" t="s">
        <v>1444</v>
      </c>
    </row>
    <row r="109" spans="1:1">
      <c r="A109" t="s">
        <v>1445</v>
      </c>
    </row>
    <row r="110" spans="1:1">
      <c r="A110" t="s">
        <v>1446</v>
      </c>
    </row>
    <row r="111" spans="1:1">
      <c r="A111" t="s">
        <v>1447</v>
      </c>
    </row>
    <row r="112" spans="1:1">
      <c r="A112" t="s">
        <v>1448</v>
      </c>
    </row>
    <row r="113" spans="1:1">
      <c r="A113" t="s">
        <v>1449</v>
      </c>
    </row>
    <row r="114" spans="1:1">
      <c r="A114" t="s">
        <v>1450</v>
      </c>
    </row>
    <row r="115" spans="1:1">
      <c r="A115" t="s">
        <v>1451</v>
      </c>
    </row>
    <row r="116" spans="1:1">
      <c r="A116" t="s">
        <v>1452</v>
      </c>
    </row>
    <row r="117" spans="1:1">
      <c r="A117" t="s">
        <v>1453</v>
      </c>
    </row>
    <row r="118" spans="1:1">
      <c r="A118" t="s">
        <v>1454</v>
      </c>
    </row>
    <row r="119" spans="1:1">
      <c r="A119" t="s">
        <v>1455</v>
      </c>
    </row>
    <row r="120" spans="1:1">
      <c r="A120" t="s">
        <v>1456</v>
      </c>
    </row>
    <row r="121" spans="1:1">
      <c r="A121" t="s">
        <v>1457</v>
      </c>
    </row>
    <row r="122" spans="1:1">
      <c r="A122" t="s">
        <v>1458</v>
      </c>
    </row>
    <row r="123" spans="1:1">
      <c r="A123" t="s">
        <v>1459</v>
      </c>
    </row>
    <row r="124" spans="1:1">
      <c r="A124" t="s">
        <v>1460</v>
      </c>
    </row>
    <row r="125" spans="1:1">
      <c r="A125" t="s">
        <v>1461</v>
      </c>
    </row>
    <row r="126" spans="1:1">
      <c r="A126" t="s">
        <v>1462</v>
      </c>
    </row>
    <row r="127" spans="1:1">
      <c r="A127" t="s">
        <v>1463</v>
      </c>
    </row>
    <row r="128" spans="1:1">
      <c r="A128" t="s">
        <v>1464</v>
      </c>
    </row>
    <row r="129" spans="1:1">
      <c r="A129" t="s">
        <v>1465</v>
      </c>
    </row>
    <row r="130" spans="1:1">
      <c r="A130" t="s">
        <v>1466</v>
      </c>
    </row>
    <row r="131" spans="1:1">
      <c r="A131" t="s">
        <v>1467</v>
      </c>
    </row>
    <row r="132" spans="1:1">
      <c r="A132" t="s">
        <v>1468</v>
      </c>
    </row>
    <row r="133" spans="1:1">
      <c r="A133" t="s">
        <v>1469</v>
      </c>
    </row>
    <row r="134" spans="1:1">
      <c r="A134" t="s">
        <v>1470</v>
      </c>
    </row>
    <row r="135" spans="1:1">
      <c r="A135" t="s">
        <v>1471</v>
      </c>
    </row>
    <row r="136" spans="1:1">
      <c r="A136" t="s">
        <v>1472</v>
      </c>
    </row>
    <row r="137" spans="1:1">
      <c r="A137" t="s">
        <v>1473</v>
      </c>
    </row>
    <row r="138" spans="1:1">
      <c r="A138" t="s">
        <v>1474</v>
      </c>
    </row>
    <row r="139" spans="1:1">
      <c r="A139" t="s">
        <v>1475</v>
      </c>
    </row>
    <row r="140" spans="1:1">
      <c r="A140" t="s">
        <v>1476</v>
      </c>
    </row>
    <row r="141" spans="1:1">
      <c r="A141" t="s">
        <v>1477</v>
      </c>
    </row>
    <row r="142" spans="1:1">
      <c r="A142" t="s">
        <v>1478</v>
      </c>
    </row>
    <row r="143" spans="1:1">
      <c r="A143" t="s">
        <v>1479</v>
      </c>
    </row>
    <row r="144" spans="1:1">
      <c r="A144" t="s">
        <v>1480</v>
      </c>
    </row>
    <row r="145" spans="1:1">
      <c r="A145" t="s">
        <v>1481</v>
      </c>
    </row>
    <row r="146" spans="1:1">
      <c r="A146" t="s">
        <v>1482</v>
      </c>
    </row>
    <row r="147" spans="1:1">
      <c r="A147" t="s">
        <v>1483</v>
      </c>
    </row>
    <row r="148" spans="1:1">
      <c r="A148" t="s">
        <v>1484</v>
      </c>
    </row>
    <row r="149" spans="1:1">
      <c r="A149" t="s">
        <v>1485</v>
      </c>
    </row>
    <row r="150" spans="1:1">
      <c r="A150" t="s">
        <v>1486</v>
      </c>
    </row>
    <row r="151" spans="1:1">
      <c r="A151" t="s">
        <v>1487</v>
      </c>
    </row>
    <row r="152" spans="1:1">
      <c r="A152" t="s">
        <v>1488</v>
      </c>
    </row>
    <row r="153" spans="1:1">
      <c r="A153" t="s">
        <v>1489</v>
      </c>
    </row>
    <row r="154" spans="1:1">
      <c r="A154" t="s">
        <v>1490</v>
      </c>
    </row>
    <row r="155" spans="1:1">
      <c r="A155" t="s">
        <v>1491</v>
      </c>
    </row>
    <row r="156" spans="1:1">
      <c r="A156" t="s">
        <v>1492</v>
      </c>
    </row>
    <row r="157" spans="1:1">
      <c r="A157" t="s">
        <v>1493</v>
      </c>
    </row>
    <row r="158" spans="1:1">
      <c r="A158" t="s">
        <v>1494</v>
      </c>
    </row>
    <row r="159" spans="1:1">
      <c r="A159" t="s">
        <v>1495</v>
      </c>
    </row>
    <row r="160" spans="1:1">
      <c r="A160" t="s">
        <v>1496</v>
      </c>
    </row>
    <row r="161" spans="1:1">
      <c r="A161" t="s">
        <v>1497</v>
      </c>
    </row>
    <row r="162" spans="1:1">
      <c r="A162" t="s">
        <v>1498</v>
      </c>
    </row>
    <row r="163" spans="1:1">
      <c r="A163" t="s">
        <v>1499</v>
      </c>
    </row>
    <row r="164" spans="1:1">
      <c r="A164" t="s">
        <v>1500</v>
      </c>
    </row>
    <row r="165" spans="1:1">
      <c r="A165" t="s">
        <v>1501</v>
      </c>
    </row>
    <row r="166" spans="1:1">
      <c r="A166" t="s">
        <v>1502</v>
      </c>
    </row>
    <row r="167" spans="1:1">
      <c r="A167" t="s">
        <v>1503</v>
      </c>
    </row>
    <row r="168" spans="1:1">
      <c r="A168" t="s">
        <v>1504</v>
      </c>
    </row>
    <row r="169" spans="1:1">
      <c r="A169" t="s">
        <v>1505</v>
      </c>
    </row>
    <row r="170" spans="1:1">
      <c r="A170" t="s">
        <v>1506</v>
      </c>
    </row>
    <row r="171" spans="1:1">
      <c r="A171" t="s">
        <v>1507</v>
      </c>
    </row>
    <row r="172" spans="1:1">
      <c r="A172" t="s">
        <v>1508</v>
      </c>
    </row>
    <row r="173" spans="1:1">
      <c r="A173" t="s">
        <v>1509</v>
      </c>
    </row>
    <row r="174" spans="1:1">
      <c r="A174" t="s">
        <v>1510</v>
      </c>
    </row>
    <row r="175" spans="1:1">
      <c r="A175" t="s">
        <v>1511</v>
      </c>
    </row>
    <row r="176" spans="1:1">
      <c r="A176" t="s">
        <v>1512</v>
      </c>
    </row>
    <row r="177" spans="1:1">
      <c r="A177" t="s">
        <v>1513</v>
      </c>
    </row>
    <row r="178" spans="1:1">
      <c r="A178" t="s">
        <v>1514</v>
      </c>
    </row>
    <row r="179" spans="1:1">
      <c r="A179" t="s">
        <v>1515</v>
      </c>
    </row>
    <row r="180" spans="1:1">
      <c r="A180" t="s">
        <v>1516</v>
      </c>
    </row>
    <row r="181" spans="1:1">
      <c r="A181" t="s">
        <v>1517</v>
      </c>
    </row>
    <row r="182" spans="1:1">
      <c r="A182" t="s">
        <v>1518</v>
      </c>
    </row>
    <row r="183" spans="1:1">
      <c r="A183" t="s">
        <v>1519</v>
      </c>
    </row>
    <row r="184" spans="1:1">
      <c r="A184" t="s">
        <v>1520</v>
      </c>
    </row>
    <row r="185" spans="1:1">
      <c r="A185" t="s">
        <v>1521</v>
      </c>
    </row>
    <row r="186" spans="1:1">
      <c r="A186" t="s">
        <v>1522</v>
      </c>
    </row>
    <row r="187" spans="1:1">
      <c r="A187" t="s">
        <v>1523</v>
      </c>
    </row>
    <row r="188" spans="1:1">
      <c r="A188" t="s">
        <v>1524</v>
      </c>
    </row>
    <row r="189" spans="1:1">
      <c r="A189" t="s">
        <v>1525</v>
      </c>
    </row>
    <row r="190" spans="1:1">
      <c r="A190" t="s">
        <v>1526</v>
      </c>
    </row>
    <row r="191" spans="1:1">
      <c r="A191" t="s">
        <v>1527</v>
      </c>
    </row>
    <row r="192" spans="1:1">
      <c r="A192" t="s">
        <v>1528</v>
      </c>
    </row>
    <row r="193" spans="1:1">
      <c r="A193" t="s">
        <v>1529</v>
      </c>
    </row>
    <row r="194" spans="1:1">
      <c r="A194" t="s">
        <v>1530</v>
      </c>
    </row>
    <row r="195" spans="1:1">
      <c r="A195" t="s">
        <v>1531</v>
      </c>
    </row>
    <row r="196" spans="1:1">
      <c r="A196" t="s">
        <v>1532</v>
      </c>
    </row>
    <row r="197" spans="1:1">
      <c r="A197" t="s">
        <v>1533</v>
      </c>
    </row>
    <row r="198" spans="1:1">
      <c r="A198" t="s">
        <v>1534</v>
      </c>
    </row>
    <row r="199" spans="1:1">
      <c r="A199" t="s">
        <v>1535</v>
      </c>
    </row>
    <row r="200" spans="1:1">
      <c r="A200" t="s">
        <v>1536</v>
      </c>
    </row>
    <row r="201" spans="1:1">
      <c r="A201" t="s">
        <v>1537</v>
      </c>
    </row>
    <row r="202" spans="1:1">
      <c r="A202" t="s">
        <v>1538</v>
      </c>
    </row>
    <row r="203" spans="1:1">
      <c r="A203" t="s">
        <v>1539</v>
      </c>
    </row>
    <row r="204" spans="1:1">
      <c r="A204" t="s">
        <v>1540</v>
      </c>
    </row>
    <row r="205" spans="1:1">
      <c r="A205" t="s">
        <v>1541</v>
      </c>
    </row>
    <row r="206" spans="1:1">
      <c r="A206" t="s">
        <v>1542</v>
      </c>
    </row>
    <row r="207" spans="1:1">
      <c r="A207" t="s">
        <v>1543</v>
      </c>
    </row>
    <row r="208" spans="1:1">
      <c r="A208" t="s">
        <v>1544</v>
      </c>
    </row>
    <row r="209" spans="1:1">
      <c r="A209" t="s">
        <v>1545</v>
      </c>
    </row>
    <row r="210" spans="1:1">
      <c r="A210" t="s">
        <v>1546</v>
      </c>
    </row>
    <row r="211" spans="1:1">
      <c r="A211" t="s">
        <v>1547</v>
      </c>
    </row>
    <row r="212" spans="1:1">
      <c r="A212" t="s">
        <v>1548</v>
      </c>
    </row>
    <row r="213" spans="1:1">
      <c r="A213" t="s">
        <v>1549</v>
      </c>
    </row>
    <row r="214" spans="1:1">
      <c r="A214" t="s">
        <v>1550</v>
      </c>
    </row>
    <row r="215" spans="1:1">
      <c r="A215" t="s">
        <v>1551</v>
      </c>
    </row>
    <row r="216" spans="1:1">
      <c r="A216" t="s">
        <v>1552</v>
      </c>
    </row>
    <row r="217" spans="1:1">
      <c r="A217" t="s">
        <v>1553</v>
      </c>
    </row>
    <row r="218" spans="1:1">
      <c r="A218" t="s">
        <v>1554</v>
      </c>
    </row>
    <row r="219" spans="1:1">
      <c r="A219" t="s">
        <v>1555</v>
      </c>
    </row>
    <row r="220" spans="1:1">
      <c r="A220" t="s">
        <v>1556</v>
      </c>
    </row>
    <row r="221" spans="1:1">
      <c r="A221" t="s">
        <v>1557</v>
      </c>
    </row>
    <row r="222" spans="1:1">
      <c r="A222" t="s">
        <v>1558</v>
      </c>
    </row>
    <row r="223" spans="1:1">
      <c r="A223" t="s">
        <v>1559</v>
      </c>
    </row>
    <row r="224" spans="1:1">
      <c r="A224" t="s">
        <v>1560</v>
      </c>
    </row>
    <row r="225" spans="1:1">
      <c r="A225" t="s">
        <v>1561</v>
      </c>
    </row>
    <row r="226" spans="1:1">
      <c r="A226" t="s">
        <v>1562</v>
      </c>
    </row>
    <row r="227" spans="1:1">
      <c r="A227" t="s">
        <v>1563</v>
      </c>
    </row>
    <row r="228" spans="1:1">
      <c r="A228" t="s">
        <v>1564</v>
      </c>
    </row>
    <row r="229" spans="1:1">
      <c r="A229" t="s">
        <v>1565</v>
      </c>
    </row>
    <row r="230" spans="1:1">
      <c r="A230" t="s">
        <v>1566</v>
      </c>
    </row>
    <row r="231" spans="1:1">
      <c r="A231" t="s">
        <v>1567</v>
      </c>
    </row>
    <row r="232" spans="1:1">
      <c r="A232" t="s">
        <v>1568</v>
      </c>
    </row>
    <row r="233" spans="1:1">
      <c r="A233" t="s">
        <v>1569</v>
      </c>
    </row>
    <row r="234" spans="1:1">
      <c r="A234" t="s">
        <v>1570</v>
      </c>
    </row>
    <row r="235" spans="1:1">
      <c r="A235" t="s">
        <v>1571</v>
      </c>
    </row>
    <row r="236" spans="1:1">
      <c r="A236" t="s">
        <v>1572</v>
      </c>
    </row>
    <row r="237" spans="1:1">
      <c r="A237" t="s">
        <v>1573</v>
      </c>
    </row>
    <row r="238" spans="1:1">
      <c r="A238" t="s">
        <v>1574</v>
      </c>
    </row>
    <row r="239" spans="1:1">
      <c r="A239" t="s">
        <v>1575</v>
      </c>
    </row>
    <row r="240" spans="1:1">
      <c r="A240" t="s">
        <v>1576</v>
      </c>
    </row>
    <row r="241" spans="1:1">
      <c r="A241" t="s">
        <v>1577</v>
      </c>
    </row>
    <row r="242" spans="1:1">
      <c r="A242" t="s">
        <v>1578</v>
      </c>
    </row>
    <row r="243" spans="1:1">
      <c r="A243" t="s">
        <v>1579</v>
      </c>
    </row>
    <row r="244" spans="1:1">
      <c r="A244" t="s">
        <v>1580</v>
      </c>
    </row>
    <row r="245" spans="1:1">
      <c r="A245" t="s">
        <v>1581</v>
      </c>
    </row>
    <row r="246" spans="1:1">
      <c r="A246" t="s">
        <v>1582</v>
      </c>
    </row>
    <row r="247" spans="1:1">
      <c r="A247" t="s">
        <v>1583</v>
      </c>
    </row>
    <row r="248" spans="1:1">
      <c r="A248" t="s">
        <v>1584</v>
      </c>
    </row>
    <row r="249" spans="1:1">
      <c r="A249" t="s">
        <v>1585</v>
      </c>
    </row>
    <row r="250" spans="1:1">
      <c r="A250" t="s">
        <v>1586</v>
      </c>
    </row>
    <row r="251" spans="1:1">
      <c r="A251" t="s">
        <v>1587</v>
      </c>
    </row>
    <row r="252" spans="1:1">
      <c r="A252" t="s">
        <v>1588</v>
      </c>
    </row>
    <row r="253" spans="1:1">
      <c r="A253" t="s">
        <v>1589</v>
      </c>
    </row>
    <row r="254" spans="1:1">
      <c r="A254" t="s">
        <v>1590</v>
      </c>
    </row>
    <row r="255" spans="1:1">
      <c r="A255" t="s">
        <v>1591</v>
      </c>
    </row>
    <row r="256" spans="1:1">
      <c r="A256" t="s">
        <v>1592</v>
      </c>
    </row>
    <row r="257" spans="1:1">
      <c r="A257" t="s">
        <v>1593</v>
      </c>
    </row>
    <row r="258" spans="1:1">
      <c r="A258" t="s">
        <v>1594</v>
      </c>
    </row>
    <row r="259" spans="1:1">
      <c r="A259" t="s">
        <v>1595</v>
      </c>
    </row>
    <row r="260" spans="1:1">
      <c r="A260" t="s">
        <v>1596</v>
      </c>
    </row>
    <row r="261" spans="1:1">
      <c r="A261" t="s">
        <v>1597</v>
      </c>
    </row>
    <row r="262" spans="1:1">
      <c r="A262" t="s">
        <v>1598</v>
      </c>
    </row>
    <row r="263" spans="1:1">
      <c r="A263" t="s">
        <v>1599</v>
      </c>
    </row>
    <row r="264" spans="1:1">
      <c r="A264" t="s">
        <v>1600</v>
      </c>
    </row>
    <row r="265" spans="1:1">
      <c r="A265" t="s">
        <v>1601</v>
      </c>
    </row>
    <row r="266" spans="1:1">
      <c r="A266" t="s">
        <v>1602</v>
      </c>
    </row>
    <row r="267" spans="1:1">
      <c r="A267" t="s">
        <v>1603</v>
      </c>
    </row>
    <row r="268" spans="1:1">
      <c r="A268" t="s">
        <v>1604</v>
      </c>
    </row>
    <row r="269" spans="1:1">
      <c r="A269" t="s">
        <v>1605</v>
      </c>
    </row>
    <row r="270" spans="1:1">
      <c r="A270" t="s">
        <v>1606</v>
      </c>
    </row>
    <row r="271" spans="1:1">
      <c r="A271" t="s">
        <v>1607</v>
      </c>
    </row>
    <row r="272" spans="1:1">
      <c r="A272" t="s">
        <v>1608</v>
      </c>
    </row>
    <row r="273" spans="1:1">
      <c r="A273" t="s">
        <v>1609</v>
      </c>
    </row>
    <row r="274" spans="1:1">
      <c r="A274" t="s">
        <v>1610</v>
      </c>
    </row>
    <row r="275" spans="1:1">
      <c r="A275" t="s">
        <v>1611</v>
      </c>
    </row>
    <row r="276" spans="1:1">
      <c r="A276" t="s">
        <v>1612</v>
      </c>
    </row>
    <row r="277" spans="1:1">
      <c r="A277" t="s">
        <v>1613</v>
      </c>
    </row>
    <row r="278" spans="1:1">
      <c r="A278" t="s">
        <v>1614</v>
      </c>
    </row>
    <row r="279" spans="1:1">
      <c r="A279" t="s">
        <v>1615</v>
      </c>
    </row>
    <row r="280" spans="1:1">
      <c r="A280" t="s">
        <v>1616</v>
      </c>
    </row>
    <row r="281" spans="1:1">
      <c r="A281" t="s">
        <v>1617</v>
      </c>
    </row>
    <row r="282" spans="1:1">
      <c r="A282" t="s">
        <v>1618</v>
      </c>
    </row>
    <row r="283" spans="1:1">
      <c r="A283" t="s">
        <v>1619</v>
      </c>
    </row>
    <row r="284" spans="1:1">
      <c r="A284" t="s">
        <v>1620</v>
      </c>
    </row>
    <row r="285" spans="1:1">
      <c r="A285" t="s">
        <v>1621</v>
      </c>
    </row>
    <row r="286" spans="1:1">
      <c r="A286" t="s">
        <v>1622</v>
      </c>
    </row>
    <row r="287" spans="1:1">
      <c r="A287" t="s">
        <v>1623</v>
      </c>
    </row>
    <row r="288" spans="1:1">
      <c r="A288" t="s">
        <v>1624</v>
      </c>
    </row>
    <row r="289" spans="1:1">
      <c r="A289" t="s">
        <v>1625</v>
      </c>
    </row>
    <row r="290" spans="1:1">
      <c r="A290" t="s">
        <v>1626</v>
      </c>
    </row>
    <row r="291" spans="1:1">
      <c r="A291" t="s">
        <v>1627</v>
      </c>
    </row>
    <row r="292" spans="1:1">
      <c r="A292" t="s">
        <v>1628</v>
      </c>
    </row>
    <row r="293" spans="1:1">
      <c r="A293" t="s">
        <v>1629</v>
      </c>
    </row>
    <row r="294" spans="1:1">
      <c r="A294" t="s">
        <v>1630</v>
      </c>
    </row>
    <row r="295" spans="1:1">
      <c r="A295" t="s">
        <v>1631</v>
      </c>
    </row>
    <row r="296" spans="1:1">
      <c r="A296" t="s">
        <v>1632</v>
      </c>
    </row>
    <row r="297" spans="1:1">
      <c r="A297" t="s">
        <v>1633</v>
      </c>
    </row>
    <row r="298" spans="1:1">
      <c r="A298" t="s">
        <v>1634</v>
      </c>
    </row>
    <row r="299" spans="1:1">
      <c r="A299" t="s">
        <v>1635</v>
      </c>
    </row>
    <row r="300" spans="1:1">
      <c r="A300" t="s">
        <v>1636</v>
      </c>
    </row>
    <row r="301" spans="1:1">
      <c r="A301" t="s">
        <v>1637</v>
      </c>
    </row>
    <row r="302" spans="1:1">
      <c r="A302" t="s">
        <v>1638</v>
      </c>
    </row>
    <row r="303" spans="1:1">
      <c r="A303" t="s">
        <v>1639</v>
      </c>
    </row>
    <row r="304" spans="1:1">
      <c r="A304" t="s">
        <v>1640</v>
      </c>
    </row>
    <row r="305" spans="1:1">
      <c r="A305" t="s">
        <v>1641</v>
      </c>
    </row>
    <row r="306" spans="1:1">
      <c r="A306" t="s">
        <v>1642</v>
      </c>
    </row>
    <row r="307" spans="1:1">
      <c r="A307" t="s">
        <v>1643</v>
      </c>
    </row>
    <row r="308" spans="1:1">
      <c r="A308" t="s">
        <v>1644</v>
      </c>
    </row>
    <row r="309" spans="1:1">
      <c r="A309" t="s">
        <v>1645</v>
      </c>
    </row>
    <row r="310" spans="1:1">
      <c r="A310" t="s">
        <v>1646</v>
      </c>
    </row>
    <row r="311" spans="1:1">
      <c r="A311" t="s">
        <v>1647</v>
      </c>
    </row>
    <row r="312" spans="1:1">
      <c r="A312" t="s">
        <v>1648</v>
      </c>
    </row>
    <row r="313" spans="1:1">
      <c r="A313" t="s">
        <v>1649</v>
      </c>
    </row>
    <row r="314" spans="1:1">
      <c r="A314" t="s">
        <v>1650</v>
      </c>
    </row>
    <row r="315" spans="1:1">
      <c r="A315" t="s">
        <v>1651</v>
      </c>
    </row>
    <row r="316" spans="1:1">
      <c r="A316" t="s">
        <v>1652</v>
      </c>
    </row>
    <row r="317" spans="1:1">
      <c r="A317" t="s">
        <v>1653</v>
      </c>
    </row>
    <row r="318" spans="1:1">
      <c r="A318" t="s">
        <v>1654</v>
      </c>
    </row>
    <row r="319" spans="1:1">
      <c r="A319" t="s">
        <v>1655</v>
      </c>
    </row>
    <row r="320" spans="1:1">
      <c r="A320" t="s">
        <v>1656</v>
      </c>
    </row>
    <row r="321" spans="1:1">
      <c r="A321" t="s">
        <v>1657</v>
      </c>
    </row>
    <row r="322" spans="1:1">
      <c r="A322" t="s">
        <v>1658</v>
      </c>
    </row>
    <row r="323" spans="1:1">
      <c r="A323" t="s">
        <v>48</v>
      </c>
    </row>
    <row r="324" spans="1:1">
      <c r="A324" t="s">
        <v>1659</v>
      </c>
    </row>
    <row r="325" spans="1:1">
      <c r="A325" t="s">
        <v>1660</v>
      </c>
    </row>
    <row r="326" spans="1:1">
      <c r="A326" t="s">
        <v>1661</v>
      </c>
    </row>
    <row r="327" spans="1:1">
      <c r="A327" t="s">
        <v>1662</v>
      </c>
    </row>
    <row r="328" spans="1:1">
      <c r="A328" t="s">
        <v>1663</v>
      </c>
    </row>
    <row r="329" spans="1:1">
      <c r="A329" t="s">
        <v>1664</v>
      </c>
    </row>
    <row r="330" spans="1:1">
      <c r="A330" t="s">
        <v>1665</v>
      </c>
    </row>
    <row r="331" spans="1:1">
      <c r="A331" t="s">
        <v>1666</v>
      </c>
    </row>
    <row r="332" spans="1:1">
      <c r="A332" t="s">
        <v>1667</v>
      </c>
    </row>
    <row r="333" spans="1:1">
      <c r="A333" t="s">
        <v>1668</v>
      </c>
    </row>
    <row r="334" spans="1:1">
      <c r="A334" t="s">
        <v>1669</v>
      </c>
    </row>
    <row r="335" spans="1:1">
      <c r="A335" t="s">
        <v>1670</v>
      </c>
    </row>
    <row r="336" spans="1:1">
      <c r="A336" t="s">
        <v>1671</v>
      </c>
    </row>
    <row r="337" spans="1:1">
      <c r="A337" t="s">
        <v>1672</v>
      </c>
    </row>
    <row r="338" spans="1:1">
      <c r="A338" t="s">
        <v>1673</v>
      </c>
    </row>
    <row r="339" spans="1:1">
      <c r="A339" t="s">
        <v>1674</v>
      </c>
    </row>
    <row r="340" spans="1:1">
      <c r="A340" t="s">
        <v>1675</v>
      </c>
    </row>
    <row r="341" spans="1:1">
      <c r="A341" t="s">
        <v>1676</v>
      </c>
    </row>
    <row r="342" spans="1:1">
      <c r="A342" t="s">
        <v>1677</v>
      </c>
    </row>
    <row r="343" spans="1:1">
      <c r="A343" t="s">
        <v>1678</v>
      </c>
    </row>
    <row r="344" spans="1:1">
      <c r="A344" t="s">
        <v>1679</v>
      </c>
    </row>
    <row r="345" spans="1:1">
      <c r="A345" t="s">
        <v>1680</v>
      </c>
    </row>
    <row r="346" spans="1:1">
      <c r="A346" t="s">
        <v>1681</v>
      </c>
    </row>
    <row r="347" spans="1:1">
      <c r="A347" t="s">
        <v>1682</v>
      </c>
    </row>
    <row r="348" spans="1:1">
      <c r="A348" t="s">
        <v>1683</v>
      </c>
    </row>
    <row r="349" spans="1:1">
      <c r="A349" t="s">
        <v>1684</v>
      </c>
    </row>
    <row r="350" spans="1:1">
      <c r="A350" t="s">
        <v>1685</v>
      </c>
    </row>
    <row r="351" spans="1:1">
      <c r="A351" t="s">
        <v>1686</v>
      </c>
    </row>
    <row r="352" spans="1:1">
      <c r="A352" t="s">
        <v>1687</v>
      </c>
    </row>
    <row r="353" spans="1:1">
      <c r="A353" t="s">
        <v>1688</v>
      </c>
    </row>
    <row r="354" spans="1:1">
      <c r="A354" t="s">
        <v>1689</v>
      </c>
    </row>
    <row r="355" spans="1:1">
      <c r="A355" t="s">
        <v>1690</v>
      </c>
    </row>
    <row r="356" spans="1:1">
      <c r="A356" t="s">
        <v>1691</v>
      </c>
    </row>
    <row r="357" spans="1:1">
      <c r="A357" t="s">
        <v>1692</v>
      </c>
    </row>
    <row r="358" spans="1:1">
      <c r="A358" t="s">
        <v>34</v>
      </c>
    </row>
    <row r="359" spans="1:1">
      <c r="A359" t="s">
        <v>1693</v>
      </c>
    </row>
    <row r="360" spans="1:1">
      <c r="A360" t="s">
        <v>1694</v>
      </c>
    </row>
    <row r="361" spans="1:1">
      <c r="A361" t="s">
        <v>1695</v>
      </c>
    </row>
    <row r="362" spans="1:1">
      <c r="A362" t="s">
        <v>1696</v>
      </c>
    </row>
    <row r="363" spans="1:1">
      <c r="A363" t="s">
        <v>1697</v>
      </c>
    </row>
    <row r="364" spans="1:1">
      <c r="A364" t="s">
        <v>1698</v>
      </c>
    </row>
    <row r="365" spans="1:1">
      <c r="A365" t="s">
        <v>1699</v>
      </c>
    </row>
    <row r="366" spans="1:1">
      <c r="A366" t="s">
        <v>1700</v>
      </c>
    </row>
    <row r="367" spans="1:1">
      <c r="A367" t="s">
        <v>1701</v>
      </c>
    </row>
    <row r="368" spans="1:1">
      <c r="A368" t="s">
        <v>1702</v>
      </c>
    </row>
    <row r="369" spans="1:1">
      <c r="A369" t="s">
        <v>1703</v>
      </c>
    </row>
    <row r="370" spans="1:1">
      <c r="A370" t="s">
        <v>1704</v>
      </c>
    </row>
    <row r="371" spans="1:1">
      <c r="A371" t="s">
        <v>1705</v>
      </c>
    </row>
    <row r="372" spans="1:1">
      <c r="A372" t="s">
        <v>1706</v>
      </c>
    </row>
    <row r="373" spans="1:1">
      <c r="A373" t="s">
        <v>1707</v>
      </c>
    </row>
    <row r="374" spans="1:1">
      <c r="A374" t="s">
        <v>1708</v>
      </c>
    </row>
    <row r="375" spans="1:1">
      <c r="A375" t="s">
        <v>1709</v>
      </c>
    </row>
    <row r="376" spans="1:1">
      <c r="A376" t="s">
        <v>1710</v>
      </c>
    </row>
    <row r="377" spans="1:1">
      <c r="A377" t="s">
        <v>1711</v>
      </c>
    </row>
    <row r="378" spans="1:1">
      <c r="A378" t="s">
        <v>1712</v>
      </c>
    </row>
    <row r="379" spans="1:1">
      <c r="A379" t="s">
        <v>1713</v>
      </c>
    </row>
    <row r="380" spans="1:1">
      <c r="A380" t="s">
        <v>1714</v>
      </c>
    </row>
    <row r="381" spans="1:1">
      <c r="A381" t="s">
        <v>1715</v>
      </c>
    </row>
    <row r="382" spans="1:1">
      <c r="A382" t="s">
        <v>1716</v>
      </c>
    </row>
    <row r="383" spans="1:1">
      <c r="A383" t="s">
        <v>1717</v>
      </c>
    </row>
    <row r="384" spans="1:1">
      <c r="A384" t="s">
        <v>1718</v>
      </c>
    </row>
    <row r="385" spans="1:1">
      <c r="A385" t="s">
        <v>1719</v>
      </c>
    </row>
    <row r="386" spans="1:1">
      <c r="A386" t="s">
        <v>1720</v>
      </c>
    </row>
    <row r="387" spans="1:1">
      <c r="A387" t="s">
        <v>1721</v>
      </c>
    </row>
    <row r="388" spans="1:1">
      <c r="A388" t="s">
        <v>1722</v>
      </c>
    </row>
    <row r="389" spans="1:1">
      <c r="A389" t="s">
        <v>1723</v>
      </c>
    </row>
    <row r="390" spans="1:1">
      <c r="A390" t="s">
        <v>1724</v>
      </c>
    </row>
    <row r="391" spans="1:1">
      <c r="A391" t="s">
        <v>1725</v>
      </c>
    </row>
    <row r="392" spans="1:1">
      <c r="A392" t="s">
        <v>1726</v>
      </c>
    </row>
    <row r="393" spans="1:1">
      <c r="A393" t="s">
        <v>1727</v>
      </c>
    </row>
    <row r="394" spans="1:1">
      <c r="A394" t="s">
        <v>1728</v>
      </c>
    </row>
    <row r="395" spans="1:1">
      <c r="A395" t="s">
        <v>1729</v>
      </c>
    </row>
    <row r="396" spans="1:1">
      <c r="A396" t="s">
        <v>1730</v>
      </c>
    </row>
    <row r="397" spans="1:1">
      <c r="A397" t="s">
        <v>1731</v>
      </c>
    </row>
    <row r="398" spans="1:1">
      <c r="A398" t="s">
        <v>1732</v>
      </c>
    </row>
    <row r="399" spans="1:1">
      <c r="A399" t="s">
        <v>1733</v>
      </c>
    </row>
    <row r="400" spans="1:1">
      <c r="A400" t="s">
        <v>1734</v>
      </c>
    </row>
    <row r="401" spans="1:1">
      <c r="A401" t="s">
        <v>1735</v>
      </c>
    </row>
    <row r="402" spans="1:1">
      <c r="A402" t="s">
        <v>1736</v>
      </c>
    </row>
    <row r="403" spans="1:1">
      <c r="A403" t="s">
        <v>1737</v>
      </c>
    </row>
    <row r="404" spans="1:1">
      <c r="A404" t="s">
        <v>1738</v>
      </c>
    </row>
    <row r="405" spans="1:1">
      <c r="A405" t="s">
        <v>1739</v>
      </c>
    </row>
    <row r="406" spans="1:1">
      <c r="A406" t="s">
        <v>1740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2696-8BAC-4F50-A95D-6E5B0DDF638A}">
  <dimension ref="A1:AT74"/>
  <sheetViews>
    <sheetView showGridLines="0" zoomScale="85" zoomScaleNormal="85" workbookViewId="0">
      <selection activeCell="U11" sqref="U11"/>
    </sheetView>
  </sheetViews>
  <sheetFormatPr defaultColWidth="8.85546875" defaultRowHeight="14.45"/>
  <cols>
    <col min="1" max="1" width="27.5703125" customWidth="1"/>
    <col min="2" max="2" width="9" style="32" bestFit="1" customWidth="1"/>
    <col min="3" max="3" width="11.140625" customWidth="1"/>
    <col min="4" max="4" width="17" bestFit="1" customWidth="1"/>
    <col min="5" max="5" width="17.140625" style="32" customWidth="1"/>
    <col min="6" max="6" width="13.140625" customWidth="1"/>
    <col min="7" max="7" width="12.5703125" customWidth="1"/>
    <col min="8" max="8" width="12" customWidth="1"/>
    <col min="9" max="9" width="10.42578125" bestFit="1" customWidth="1"/>
    <col min="10" max="10" width="17" bestFit="1" customWidth="1"/>
    <col min="11" max="11" width="11" bestFit="1" customWidth="1"/>
    <col min="12" max="12" width="22.85546875" customWidth="1"/>
    <col min="13" max="13" width="16.5703125" customWidth="1"/>
    <col min="14" max="14" width="17.5703125" customWidth="1"/>
    <col min="15" max="16" width="16.5703125" customWidth="1"/>
    <col min="17" max="17" width="21.5703125" customWidth="1"/>
    <col min="21" max="21" width="22.5703125" customWidth="1"/>
    <col min="22" max="22" width="14" customWidth="1"/>
    <col min="23" max="23" width="10.5703125" customWidth="1"/>
    <col min="24" max="25" width="13" customWidth="1"/>
    <col min="26" max="29" width="10.5703125" customWidth="1"/>
    <col min="30" max="30" width="21.28515625" customWidth="1"/>
    <col min="31" max="33" width="10.85546875" customWidth="1"/>
    <col min="34" max="34" width="11.7109375" customWidth="1"/>
    <col min="35" max="35" width="10.42578125" customWidth="1"/>
    <col min="36" max="36" width="9.5703125" customWidth="1"/>
    <col min="37" max="37" width="10.28515625" customWidth="1"/>
    <col min="38" max="39" width="10.85546875" customWidth="1"/>
    <col min="40" max="41" width="8" customWidth="1"/>
  </cols>
  <sheetData>
    <row r="1" spans="1:46" ht="11.1" customHeight="1">
      <c r="A1" s="53"/>
      <c r="B1" s="54"/>
      <c r="C1" s="183" t="s">
        <v>1741</v>
      </c>
      <c r="D1" s="184"/>
      <c r="E1" s="184"/>
      <c r="F1" s="185"/>
      <c r="G1" s="205" t="s">
        <v>1742</v>
      </c>
      <c r="H1" s="207" t="s">
        <v>1743</v>
      </c>
    </row>
    <row r="2" spans="1:46" ht="34.5" customHeight="1">
      <c r="A2" s="115" t="s">
        <v>27</v>
      </c>
      <c r="B2" s="116" t="s">
        <v>1744</v>
      </c>
      <c r="C2" s="57" t="s">
        <v>44</v>
      </c>
      <c r="D2" s="58" t="s">
        <v>1745</v>
      </c>
      <c r="E2" s="58" t="s">
        <v>52</v>
      </c>
      <c r="F2" s="58" t="s">
        <v>128</v>
      </c>
      <c r="G2" s="206"/>
      <c r="H2" s="208"/>
      <c r="L2" s="197" t="s">
        <v>1746</v>
      </c>
      <c r="M2" s="199" t="s">
        <v>1747</v>
      </c>
      <c r="N2" s="200"/>
      <c r="O2" s="200"/>
      <c r="P2" s="201"/>
      <c r="Q2" s="93">
        <v>9</v>
      </c>
      <c r="S2" s="52"/>
      <c r="T2" s="52"/>
      <c r="U2" s="52"/>
      <c r="V2" s="52"/>
      <c r="W2" s="52"/>
      <c r="X2" s="52"/>
      <c r="Y2" s="52"/>
      <c r="Z2" s="52"/>
      <c r="AA2" s="52"/>
      <c r="AB2" s="52"/>
      <c r="AD2" s="243" t="s">
        <v>1748</v>
      </c>
      <c r="AE2" s="253" t="s">
        <v>1749</v>
      </c>
      <c r="AF2" s="254"/>
      <c r="AG2" s="254"/>
      <c r="AH2" s="254"/>
      <c r="AI2" s="254"/>
      <c r="AJ2" s="254"/>
      <c r="AK2" s="254"/>
      <c r="AL2" s="254"/>
      <c r="AM2" s="255"/>
      <c r="AN2" s="249">
        <v>25</v>
      </c>
      <c r="AO2" s="250"/>
    </row>
    <row r="3" spans="1:46" ht="24.75" customHeight="1">
      <c r="A3" s="149" t="s">
        <v>148</v>
      </c>
      <c r="B3" s="150">
        <f>COUNTIF(QUARANTINE!$Z:$Z,$A3)</f>
        <v>7</v>
      </c>
      <c r="C3" s="151">
        <f>COUNTIFS(QUARANTINE!Z:Z,'Resumen por sector'!$A3,QUARANTINE!K:K,'Resumen por sector'!$C$2)</f>
        <v>3</v>
      </c>
      <c r="D3" s="152">
        <f>+E3+F3</f>
        <v>4</v>
      </c>
      <c r="E3" s="151">
        <f>COUNTIFS(QUARANTINE!$Z:$Z,'Resumen por sector'!$A3,QUARANTINE!$K:$K,'Resumen por sector'!$E$2)</f>
        <v>4</v>
      </c>
      <c r="F3" s="153">
        <f>COUNTIFS(QUARANTINE!$Z:$Z,'Resumen por sector'!$A3,QUARANTINE!$K:$K,'Resumen por sector'!$F$2)</f>
        <v>0</v>
      </c>
      <c r="G3" s="152">
        <f>COUNTIFS(QUARANTINE!$R:$R,"SI",QUARANTINE!$Z:$Z,'Resumen por sector'!A3)</f>
        <v>4</v>
      </c>
      <c r="H3" s="151">
        <f>+G3-COUNTIFS(QUARANTINE!$R:$R,"SI",QUARANTINE!$Z:$Z,'Resumen por sector'!A3,QUARANTINE!T:T,"")</f>
        <v>4</v>
      </c>
      <c r="L3" s="198"/>
      <c r="M3" s="202"/>
      <c r="N3" s="203"/>
      <c r="O3" s="203"/>
      <c r="P3" s="204"/>
      <c r="Q3" s="169" t="s">
        <v>1750</v>
      </c>
      <c r="AD3" s="244"/>
      <c r="AE3" s="256"/>
      <c r="AF3" s="257"/>
      <c r="AG3" s="257"/>
      <c r="AH3" s="257"/>
      <c r="AI3" s="257"/>
      <c r="AJ3" s="257"/>
      <c r="AK3" s="257"/>
      <c r="AL3" s="257"/>
      <c r="AM3" s="258"/>
      <c r="AN3" s="251" t="s">
        <v>1751</v>
      </c>
      <c r="AO3" s="252"/>
    </row>
    <row r="4" spans="1:46" ht="22.5" customHeight="1">
      <c r="A4" s="151" t="s">
        <v>126</v>
      </c>
      <c r="B4" s="152">
        <f>COUNTIF(QUARANTINE!$Z:$Z,$A4)</f>
        <v>88</v>
      </c>
      <c r="C4" s="151">
        <f>COUNTIFS(QUARANTINE!Z:Z,'Resumen por sector'!$A4,QUARANTINE!K:K,'Resumen por sector'!$C$2)</f>
        <v>40</v>
      </c>
      <c r="D4" s="152">
        <f t="shared" ref="D4:D21" si="0">+E4+F4</f>
        <v>48</v>
      </c>
      <c r="E4" s="151">
        <f>COUNTIFS(QUARANTINE!$Z:$Z,'Resumen por sector'!$A4,QUARANTINE!$K:$K,'Resumen por sector'!$E$2)</f>
        <v>46</v>
      </c>
      <c r="F4" s="153">
        <f>COUNTIFS(QUARANTINE!$Z:$Z,'Resumen por sector'!$A4,QUARANTINE!$K:$K,'Resumen por sector'!$F$2)</f>
        <v>2</v>
      </c>
      <c r="G4" s="152">
        <f>COUNTIFS(QUARANTINE!$R:$R,"SI",QUARANTINE!$Z:$Z,'Resumen por sector'!A4)</f>
        <v>38</v>
      </c>
      <c r="H4" s="151">
        <f>+G4-COUNTIFS(QUARANTINE!$R:$R,"SI",QUARANTINE!$Z:$Z,'Resumen por sector'!A4,QUARANTINE!T:T,"")</f>
        <v>38</v>
      </c>
      <c r="L4" s="220" t="s">
        <v>1752</v>
      </c>
      <c r="M4" s="224" t="s">
        <v>1753</v>
      </c>
      <c r="N4" s="225"/>
      <c r="O4" s="222" t="s">
        <v>1754</v>
      </c>
      <c r="P4" s="209" t="s">
        <v>1755</v>
      </c>
      <c r="Q4" s="210"/>
      <c r="AD4" s="239" t="s">
        <v>27</v>
      </c>
      <c r="AE4" s="241" t="s">
        <v>1756</v>
      </c>
      <c r="AF4" s="241" t="s">
        <v>44</v>
      </c>
      <c r="AG4" s="241" t="s">
        <v>1757</v>
      </c>
      <c r="AH4" s="241" t="s">
        <v>1758</v>
      </c>
      <c r="AI4" s="241" t="s">
        <v>1759</v>
      </c>
      <c r="AJ4" s="241" t="s">
        <v>1760</v>
      </c>
      <c r="AK4" s="241" t="s">
        <v>1761</v>
      </c>
      <c r="AL4" s="241" t="s">
        <v>1762</v>
      </c>
      <c r="AM4" s="241" t="s">
        <v>1763</v>
      </c>
      <c r="AN4" s="241" t="s">
        <v>1764</v>
      </c>
      <c r="AO4" s="241" t="s">
        <v>1765</v>
      </c>
    </row>
    <row r="5" spans="1:46" ht="27.75" customHeight="1">
      <c r="A5" s="151" t="s">
        <v>121</v>
      </c>
      <c r="B5" s="152">
        <f>COUNTIF(QUARANTINE!$Z:$Z,$A5)</f>
        <v>1</v>
      </c>
      <c r="C5" s="151">
        <f>COUNTIFS(QUARANTINE!Z:Z,'Resumen por sector'!$A5,QUARANTINE!K:K,'Resumen por sector'!$C$2)</f>
        <v>0</v>
      </c>
      <c r="D5" s="152">
        <f t="shared" si="0"/>
        <v>0</v>
      </c>
      <c r="E5" s="151">
        <f>COUNTIFS(QUARANTINE!$Z:$Z,'Resumen por sector'!$A5,QUARANTINE!$K:$K,'Resumen por sector'!$E$2)</f>
        <v>0</v>
      </c>
      <c r="F5" s="153">
        <f>COUNTIFS(QUARANTINE!$Z:$Z,'Resumen por sector'!$A5,QUARANTINE!$K:$K,'Resumen por sector'!$F$2)</f>
        <v>0</v>
      </c>
      <c r="G5" s="152">
        <f>COUNTIFS(QUARANTINE!$R:$R,"SI",QUARANTINE!$Z:$Z,'Resumen por sector'!A5)</f>
        <v>0</v>
      </c>
      <c r="H5" s="151">
        <f>+G5-COUNTIFS(QUARANTINE!$R:$R,"SI",QUARANTINE!$Z:$Z,'Resumen por sector'!A5,QUARANTINE!T:T,"")</f>
        <v>0</v>
      </c>
      <c r="L5" s="221"/>
      <c r="M5" s="47" t="s">
        <v>1766</v>
      </c>
      <c r="N5" s="48" t="s">
        <v>1767</v>
      </c>
      <c r="O5" s="223"/>
      <c r="P5" s="43" t="s">
        <v>1768</v>
      </c>
      <c r="Q5" s="42" t="s">
        <v>1769</v>
      </c>
      <c r="AD5" s="240"/>
      <c r="AE5" s="242"/>
      <c r="AF5" s="242"/>
      <c r="AG5" s="242"/>
      <c r="AH5" s="242"/>
      <c r="AI5" s="242"/>
      <c r="AJ5" s="242"/>
      <c r="AK5" s="242"/>
      <c r="AL5" s="242"/>
      <c r="AM5" s="242"/>
      <c r="AN5" s="242"/>
      <c r="AO5" s="242"/>
      <c r="AQ5" t="s">
        <v>1764</v>
      </c>
      <c r="AT5" t="s">
        <v>1770</v>
      </c>
    </row>
    <row r="6" spans="1:46">
      <c r="A6" s="151" t="s">
        <v>72</v>
      </c>
      <c r="B6" s="152">
        <f>COUNTIF(QUARANTINE!$Z:$Z,$A6)</f>
        <v>3</v>
      </c>
      <c r="C6" s="151">
        <f>COUNTIFS(QUARANTINE!Z:Z,'Resumen por sector'!$A6,QUARANTINE!K:K,'Resumen por sector'!$C$2)</f>
        <v>0</v>
      </c>
      <c r="D6" s="152">
        <f t="shared" si="0"/>
        <v>0</v>
      </c>
      <c r="E6" s="151">
        <f>COUNTIFS(QUARANTINE!$Z:$Z,'Resumen por sector'!$A6,QUARANTINE!$K:$K,'Resumen por sector'!$E$2)</f>
        <v>0</v>
      </c>
      <c r="F6" s="153">
        <f>COUNTIFS(QUARANTINE!$Z:$Z,'Resumen por sector'!$A6,QUARANTINE!$K:$K,'Resumen por sector'!$F$2)</f>
        <v>0</v>
      </c>
      <c r="G6" s="152">
        <f>COUNTIFS(QUARANTINE!$R:$R,"SI",QUARANTINE!$Z:$Z,'Resumen por sector'!A6)</f>
        <v>0</v>
      </c>
      <c r="H6" s="151">
        <f>+G6-COUNTIFS(QUARANTINE!$R:$R,"SI",QUARANTINE!$Z:$Z,'Resumen por sector'!A6,QUARANTINE!T:T,"")</f>
        <v>0</v>
      </c>
      <c r="L6" s="94" t="s">
        <v>1771</v>
      </c>
      <c r="M6" s="39">
        <f>SUM(G3:G21)-G10</f>
        <v>215</v>
      </c>
      <c r="N6" s="46">
        <f>SUM(H3:H21)-H5-H6-H7-H8-H9-H10</f>
        <v>211</v>
      </c>
      <c r="O6" s="95">
        <f>SUM(B3:B21)-SUM(B5:B11)</f>
        <v>412</v>
      </c>
      <c r="P6" s="39">
        <f>SUM(C3:C21)-C5-C10</f>
        <v>206</v>
      </c>
      <c r="Q6" s="46">
        <f>SUM(D3:D21)-D5-D10</f>
        <v>210</v>
      </c>
      <c r="AD6" s="132" t="s">
        <v>126</v>
      </c>
      <c r="AE6" s="135">
        <v>8</v>
      </c>
      <c r="AF6" s="136">
        <v>5</v>
      </c>
      <c r="AG6" s="136">
        <v>3</v>
      </c>
      <c r="AH6" s="136">
        <v>0</v>
      </c>
      <c r="AI6" s="136">
        <v>2</v>
      </c>
      <c r="AJ6" s="136">
        <v>3</v>
      </c>
      <c r="AK6" s="136">
        <v>2</v>
      </c>
      <c r="AL6" s="136">
        <v>1</v>
      </c>
      <c r="AM6" s="137" t="s">
        <v>1772</v>
      </c>
      <c r="AN6" s="136" t="s">
        <v>1772</v>
      </c>
      <c r="AO6" s="136">
        <v>1</v>
      </c>
      <c r="AT6" t="s">
        <v>1773</v>
      </c>
    </row>
    <row r="7" spans="1:46" ht="15" customHeight="1">
      <c r="A7" s="151" t="s">
        <v>67</v>
      </c>
      <c r="B7" s="152">
        <f>COUNTIF(QUARANTINE!$Z:$Z,$A7)</f>
        <v>5</v>
      </c>
      <c r="C7" s="151">
        <f>COUNTIFS(QUARANTINE!Z:Z,'Resumen por sector'!$A7,QUARANTINE!K:K,'Resumen por sector'!$C$2)</f>
        <v>0</v>
      </c>
      <c r="D7" s="152">
        <f t="shared" si="0"/>
        <v>0</v>
      </c>
      <c r="E7" s="151">
        <f>COUNTIFS(QUARANTINE!$Z:$Z,'Resumen por sector'!$A7,QUARANTINE!$K:$K,'Resumen por sector'!$E$2)</f>
        <v>0</v>
      </c>
      <c r="F7" s="153">
        <f>COUNTIFS(QUARANTINE!$Z:$Z,'Resumen por sector'!$A7,QUARANTINE!$K:$K,'Resumen por sector'!$F$2)</f>
        <v>0</v>
      </c>
      <c r="G7" s="152">
        <f>COUNTIFS(QUARANTINE!$R:$R,"SI",QUARANTINE!$Z:$Z,'Resumen por sector'!A7)</f>
        <v>0</v>
      </c>
      <c r="H7" s="151">
        <f>+G7-COUNTIFS(QUARANTINE!$R:$R,"SI",QUARANTINE!$Z:$Z,'Resumen por sector'!A7,QUARANTINE!T:T,"")</f>
        <v>0</v>
      </c>
      <c r="L7" s="96" t="s">
        <v>1774</v>
      </c>
      <c r="M7" s="49">
        <f>SUM(G22:G23)</f>
        <v>81</v>
      </c>
      <c r="N7" s="50">
        <f>SUM(H22:H23)</f>
        <v>81</v>
      </c>
      <c r="O7" s="95">
        <f>SUM(B22:B23)</f>
        <v>127</v>
      </c>
      <c r="P7" s="49">
        <f>SUM(C22:C23)</f>
        <v>70</v>
      </c>
      <c r="Q7" s="50">
        <f>SUM(D22:D23)</f>
        <v>57</v>
      </c>
      <c r="AD7" s="133" t="s">
        <v>153</v>
      </c>
      <c r="AE7" s="138">
        <v>17</v>
      </c>
      <c r="AF7" s="138">
        <v>11</v>
      </c>
      <c r="AG7" s="138">
        <v>6</v>
      </c>
      <c r="AH7" s="138">
        <v>0</v>
      </c>
      <c r="AI7" s="138">
        <v>4</v>
      </c>
      <c r="AJ7" s="138">
        <v>3</v>
      </c>
      <c r="AK7" s="138">
        <v>6</v>
      </c>
      <c r="AL7" s="138">
        <v>4</v>
      </c>
      <c r="AM7" s="139" t="s">
        <v>1772</v>
      </c>
      <c r="AN7" s="138">
        <v>2</v>
      </c>
      <c r="AO7" s="138">
        <v>9</v>
      </c>
      <c r="AQ7" s="106" t="s">
        <v>1775</v>
      </c>
      <c r="AT7" t="s">
        <v>1776</v>
      </c>
    </row>
    <row r="8" spans="1:46" ht="13.5" customHeight="1">
      <c r="A8" s="151" t="s">
        <v>42</v>
      </c>
      <c r="B8" s="152">
        <f>COUNTIF(QUARANTINE!$Z:$Z,$A8)</f>
        <v>61</v>
      </c>
      <c r="C8" s="151">
        <f>COUNTIFS(QUARANTINE!Z:Z,'Resumen por sector'!$A8,QUARANTINE!K:K,'Resumen por sector'!$C$2)</f>
        <v>0</v>
      </c>
      <c r="D8" s="152">
        <f t="shared" si="0"/>
        <v>0</v>
      </c>
      <c r="E8" s="151">
        <f>COUNTIFS(QUARANTINE!$Z:$Z,'Resumen por sector'!$A8,QUARANTINE!$K:$K,'Resumen por sector'!$E$2)</f>
        <v>0</v>
      </c>
      <c r="F8" s="153">
        <f>COUNTIFS(QUARANTINE!$Z:$Z,'Resumen por sector'!$A8,QUARANTINE!$K:$K,'Resumen por sector'!$F$2)</f>
        <v>0</v>
      </c>
      <c r="G8" s="152">
        <f>COUNTIFS(QUARANTINE!$R:$R,"SI",QUARANTINE!$Z:$Z,'Resumen por sector'!A8)</f>
        <v>0</v>
      </c>
      <c r="H8" s="151">
        <f>+G8-COUNTIFS(QUARANTINE!$R:$R,"SI",QUARANTINE!$Z:$Z,'Resumen por sector'!A8,QUARANTINE!T:T,"")</f>
        <v>0</v>
      </c>
      <c r="AD8" s="133" t="s">
        <v>1777</v>
      </c>
      <c r="AE8" s="140">
        <v>4</v>
      </c>
      <c r="AF8" s="140">
        <v>3</v>
      </c>
      <c r="AG8" s="140">
        <v>1</v>
      </c>
      <c r="AH8" s="140">
        <v>0</v>
      </c>
      <c r="AI8" s="140">
        <v>3</v>
      </c>
      <c r="AJ8" s="140">
        <v>0</v>
      </c>
      <c r="AK8" s="140">
        <v>1</v>
      </c>
      <c r="AL8" s="140">
        <v>0</v>
      </c>
      <c r="AM8" s="141" t="s">
        <v>1772</v>
      </c>
      <c r="AN8" s="140" t="s">
        <v>1772</v>
      </c>
      <c r="AO8" s="140" t="s">
        <v>1772</v>
      </c>
    </row>
    <row r="9" spans="1:46">
      <c r="A9" s="154" t="s">
        <v>418</v>
      </c>
      <c r="B9" s="155">
        <f>COUNTIF(QUARANTINE!$Z:$Z,$A9)</f>
        <v>8</v>
      </c>
      <c r="C9" s="151">
        <f>COUNTIFS(QUARANTINE!Z:Z,'Resumen por sector'!$A9,QUARANTINE!K:K,'Resumen por sector'!$C$2)</f>
        <v>0</v>
      </c>
      <c r="D9" s="152">
        <f t="shared" si="0"/>
        <v>0</v>
      </c>
      <c r="E9" s="151">
        <f>COUNTIFS(QUARANTINE!$Z:$Z,'Resumen por sector'!$A9,QUARANTINE!$K:$K,'Resumen por sector'!$E$2)</f>
        <v>0</v>
      </c>
      <c r="F9" s="153">
        <f>COUNTIFS(QUARANTINE!$Z:$Z,'Resumen por sector'!$A9,QUARANTINE!$K:$K,'Resumen por sector'!$F$2)</f>
        <v>0</v>
      </c>
      <c r="G9" s="152">
        <f>COUNTIFS(QUARANTINE!$R:$R,"SI",QUARANTINE!$Z:$Z,'Resumen por sector'!A9)</f>
        <v>0</v>
      </c>
      <c r="H9" s="151">
        <f>+G9-COUNTIFS(QUARANTINE!$R:$R,"SI",QUARANTINE!$Z:$Z,'Resumen por sector'!A9,QUARANTINE!T:T,"")</f>
        <v>0</v>
      </c>
      <c r="L9" s="220" t="s">
        <v>1752</v>
      </c>
      <c r="M9" s="224" t="s">
        <v>1778</v>
      </c>
      <c r="N9" s="225"/>
      <c r="O9" s="222" t="s">
        <v>1779</v>
      </c>
      <c r="AD9" s="133" t="s">
        <v>136</v>
      </c>
      <c r="AE9" s="140">
        <v>4</v>
      </c>
      <c r="AF9" s="140">
        <v>3</v>
      </c>
      <c r="AG9" s="140">
        <v>1</v>
      </c>
      <c r="AH9" s="140">
        <v>0</v>
      </c>
      <c r="AI9" s="140">
        <v>1</v>
      </c>
      <c r="AJ9" s="140">
        <v>0</v>
      </c>
      <c r="AK9" s="140">
        <v>2</v>
      </c>
      <c r="AL9" s="140">
        <v>1</v>
      </c>
      <c r="AM9" s="141" t="s">
        <v>1772</v>
      </c>
      <c r="AN9" s="140" t="s">
        <v>1772</v>
      </c>
      <c r="AO9" s="140">
        <v>3</v>
      </c>
      <c r="AT9" t="s">
        <v>1780</v>
      </c>
    </row>
    <row r="10" spans="1:46" ht="15" thickBot="1">
      <c r="A10" s="149" t="s">
        <v>47</v>
      </c>
      <c r="B10" s="152">
        <f>COUNTIF(QUARANTINE!$Z:$Z,$A10)</f>
        <v>17</v>
      </c>
      <c r="C10" s="151">
        <f>COUNTIFS(QUARANTINE!Z:Z,'Resumen por sector'!$A10,QUARANTINE!K:K,'Resumen por sector'!$C$2)</f>
        <v>3</v>
      </c>
      <c r="D10" s="152">
        <f t="shared" si="0"/>
        <v>14</v>
      </c>
      <c r="E10" s="151">
        <f>COUNTIFS(QUARANTINE!$Z:$Z,'Resumen por sector'!$A10,QUARANTINE!$K:$K,'Resumen por sector'!$E$2)</f>
        <v>14</v>
      </c>
      <c r="F10" s="153">
        <f>COUNTIFS(QUARANTINE!$Z:$Z,'Resumen por sector'!$A10,QUARANTINE!$K:$K,'Resumen por sector'!$F$2)</f>
        <v>0</v>
      </c>
      <c r="G10" s="152">
        <f>COUNTIFS(QUARANTINE!$R:$R,"SI",QUARANTINE!$Z:$Z,'Resumen por sector'!A10)</f>
        <v>17</v>
      </c>
      <c r="H10" s="151">
        <f>+G10-COUNTIFS(QUARANTINE!$R:$R,"SI",QUARANTINE!$Z:$Z,'Resumen por sector'!A10,QUARANTINE!T:T,"")</f>
        <v>17</v>
      </c>
      <c r="L10" s="221"/>
      <c r="M10" s="178" t="s">
        <v>1781</v>
      </c>
      <c r="N10" s="71" t="s">
        <v>1782</v>
      </c>
      <c r="O10" s="223"/>
      <c r="AD10" s="133" t="s">
        <v>518</v>
      </c>
      <c r="AE10" s="140">
        <v>2</v>
      </c>
      <c r="AF10" s="140">
        <v>0</v>
      </c>
      <c r="AG10" s="140">
        <v>2</v>
      </c>
      <c r="AH10" s="140">
        <v>0</v>
      </c>
      <c r="AI10" s="140">
        <v>0</v>
      </c>
      <c r="AJ10" s="140">
        <v>0</v>
      </c>
      <c r="AK10" s="140">
        <v>0</v>
      </c>
      <c r="AL10" s="140">
        <v>2</v>
      </c>
      <c r="AM10" s="141" t="s">
        <v>1772</v>
      </c>
      <c r="AN10" s="140" t="s">
        <v>1772</v>
      </c>
      <c r="AO10" s="140" t="s">
        <v>1772</v>
      </c>
    </row>
    <row r="11" spans="1:46" ht="15" thickBot="1">
      <c r="A11" s="151" t="s">
        <v>92</v>
      </c>
      <c r="B11" s="152">
        <f>COUNTIF(QUARANTINE!$Z:$Z,$A11)</f>
        <v>5</v>
      </c>
      <c r="C11" s="151">
        <f>COUNTIFS(QUARANTINE!Z:Z,'Resumen por sector'!$A11,QUARANTINE!K:K,'Resumen por sector'!$C$2)</f>
        <v>3</v>
      </c>
      <c r="D11" s="152">
        <f t="shared" si="0"/>
        <v>2</v>
      </c>
      <c r="E11" s="151">
        <f>COUNTIFS(QUARANTINE!$Z:$Z,'Resumen por sector'!$A11,QUARANTINE!$K:$K,'Resumen por sector'!$E$2)</f>
        <v>2</v>
      </c>
      <c r="F11" s="153">
        <f>COUNTIFS(QUARANTINE!$Z:$Z,'Resumen por sector'!$A11,QUARANTINE!$K:$K,'Resumen por sector'!$F$2)</f>
        <v>0</v>
      </c>
      <c r="G11" s="152">
        <f>COUNTIFS(QUARANTINE!$R:$R,"SI",QUARANTINE!$Z:$Z,'Resumen por sector'!A11)</f>
        <v>0</v>
      </c>
      <c r="H11" s="151">
        <f>+G11-COUNTIFS(QUARANTINE!$R:$R,"SI",QUARANTINE!$Z:$Z,'Resumen por sector'!A11,QUARANTINE!T:T,"")</f>
        <v>0</v>
      </c>
      <c r="L11" s="94" t="s">
        <v>1771</v>
      </c>
      <c r="M11" s="105">
        <f>COUNTIFS(QUARANTINE!$C:$C,"ABIERTO")-M12</f>
        <v>5</v>
      </c>
      <c r="N11" s="98">
        <f>O6-M11</f>
        <v>407</v>
      </c>
      <c r="O11" s="81">
        <f>SUM(M11:N11)</f>
        <v>412</v>
      </c>
      <c r="AD11" s="133" t="s">
        <v>192</v>
      </c>
      <c r="AE11" s="140">
        <v>4</v>
      </c>
      <c r="AF11" s="140">
        <v>2</v>
      </c>
      <c r="AG11" s="140">
        <v>2</v>
      </c>
      <c r="AH11" s="140">
        <v>0</v>
      </c>
      <c r="AI11" s="140">
        <v>2</v>
      </c>
      <c r="AJ11" s="140">
        <v>0</v>
      </c>
      <c r="AK11" s="140">
        <v>1</v>
      </c>
      <c r="AL11" s="140">
        <v>1</v>
      </c>
      <c r="AM11" s="141" t="s">
        <v>1772</v>
      </c>
      <c r="AN11" s="140">
        <v>1</v>
      </c>
      <c r="AO11" s="140">
        <v>1</v>
      </c>
      <c r="AQ11" t="s">
        <v>1783</v>
      </c>
      <c r="AT11" t="s">
        <v>1784</v>
      </c>
    </row>
    <row r="12" spans="1:46" ht="15" thickBot="1">
      <c r="A12" s="151" t="s">
        <v>203</v>
      </c>
      <c r="B12" s="152">
        <f>COUNTIF(QUARANTINE!$Z:$Z,$A12)</f>
        <v>4</v>
      </c>
      <c r="C12" s="151">
        <f>COUNTIFS(QUARANTINE!Z:Z,'Resumen por sector'!$A12,QUARANTINE!K:K,'Resumen por sector'!$C$2)</f>
        <v>2</v>
      </c>
      <c r="D12" s="152">
        <f t="shared" si="0"/>
        <v>2</v>
      </c>
      <c r="E12" s="151">
        <f>COUNTIFS(QUARANTINE!$Z:$Z,'Resumen por sector'!$A12,QUARANTINE!$K:$K,'Resumen por sector'!$E$2)</f>
        <v>2</v>
      </c>
      <c r="F12" s="153">
        <f>COUNTIFS(QUARANTINE!$Z:$Z,'Resumen por sector'!$A12,QUARANTINE!$K:$K,'Resumen por sector'!$F$2)</f>
        <v>0</v>
      </c>
      <c r="G12" s="152">
        <f>COUNTIFS(QUARANTINE!$R:$R,"SI",QUARANTINE!$Z:$Z,'Resumen por sector'!A12)</f>
        <v>2</v>
      </c>
      <c r="H12" s="151">
        <f>+G12-COUNTIFS(QUARANTINE!$R:$R,"SI",QUARANTINE!$Z:$Z,'Resumen por sector'!A12,QUARANTINE!T:T,"")</f>
        <v>2</v>
      </c>
      <c r="L12" s="99" t="s">
        <v>1774</v>
      </c>
      <c r="M12" s="100">
        <f>COUNTIFS(QUARANTINE!$C:$C,"ABIERTO",QUARANTINE!$F:$F,"*CONTRATADO*")</f>
        <v>0</v>
      </c>
      <c r="N12" s="101">
        <f>O7-M12</f>
        <v>127</v>
      </c>
      <c r="O12" s="39">
        <f>SUM(M12:N12)</f>
        <v>127</v>
      </c>
      <c r="AD12" s="134" t="s">
        <v>1785</v>
      </c>
      <c r="AE12" s="142">
        <v>1</v>
      </c>
      <c r="AF12" s="142">
        <v>0</v>
      </c>
      <c r="AG12" s="142">
        <v>1</v>
      </c>
      <c r="AH12" s="142">
        <v>0</v>
      </c>
      <c r="AI12" s="142">
        <v>0</v>
      </c>
      <c r="AJ12" s="142">
        <v>1</v>
      </c>
      <c r="AK12" s="142">
        <v>0</v>
      </c>
      <c r="AL12" s="142">
        <v>0</v>
      </c>
      <c r="AM12" s="141" t="s">
        <v>1772</v>
      </c>
      <c r="AN12" s="142" t="s">
        <v>1772</v>
      </c>
      <c r="AO12" s="142" t="s">
        <v>1772</v>
      </c>
    </row>
    <row r="13" spans="1:46">
      <c r="A13" s="151" t="s">
        <v>307</v>
      </c>
      <c r="B13" s="152">
        <f>COUNTIF(QUARANTINE!$Z:$Z,$A13)</f>
        <v>4</v>
      </c>
      <c r="C13" s="151">
        <f>COUNTIFS(QUARANTINE!Z:Z,'Resumen por sector'!$A13,QUARANTINE!K:K,'Resumen por sector'!$C$2)</f>
        <v>2</v>
      </c>
      <c r="D13" s="152">
        <f t="shared" si="0"/>
        <v>2</v>
      </c>
      <c r="E13" s="151">
        <f>COUNTIFS(QUARANTINE!$Z:$Z,'Resumen por sector'!$A13,QUARANTINE!$K:$K,'Resumen por sector'!$E$2)</f>
        <v>2</v>
      </c>
      <c r="F13" s="153">
        <f>COUNTIFS(QUARANTINE!$Z:$Z,'Resumen por sector'!$A13,QUARANTINE!$K:$K,'Resumen por sector'!$F$2)</f>
        <v>0</v>
      </c>
      <c r="G13" s="152">
        <f>COUNTIFS(QUARANTINE!$R:$R,"SI",QUARANTINE!$Z:$Z,'Resumen por sector'!A13)</f>
        <v>3</v>
      </c>
      <c r="H13" s="151">
        <f>+G13-COUNTIFS(QUARANTINE!$R:$R,"SI",QUARANTINE!$Z:$Z,'Resumen por sector'!A13,QUARANTINE!T:T,"")</f>
        <v>3</v>
      </c>
      <c r="L13" s="45" t="s">
        <v>1786</v>
      </c>
      <c r="M13" s="94">
        <f>SUM(M11:M12)</f>
        <v>5</v>
      </c>
      <c r="N13" s="102">
        <f>SUM(N11:N12)</f>
        <v>534</v>
      </c>
      <c r="AD13" s="245" t="s">
        <v>1786</v>
      </c>
      <c r="AE13" s="247">
        <f>SUM(AE6:AE12)</f>
        <v>40</v>
      </c>
      <c r="AF13" s="247">
        <f t="shared" ref="AF13:AG13" si="1">SUM(AF6:AF12)</f>
        <v>24</v>
      </c>
      <c r="AG13" s="247">
        <f t="shared" si="1"/>
        <v>16</v>
      </c>
      <c r="AH13" s="247">
        <f t="shared" ref="AH13:AI13" si="2">SUM(AH6:AH12)</f>
        <v>0</v>
      </c>
      <c r="AI13" s="247">
        <f t="shared" si="2"/>
        <v>12</v>
      </c>
      <c r="AJ13" s="247">
        <f t="shared" ref="AJ13:AO13" si="3">SUM(AJ6:AJ12)</f>
        <v>7</v>
      </c>
      <c r="AK13" s="247">
        <f t="shared" si="3"/>
        <v>12</v>
      </c>
      <c r="AL13" s="247">
        <f t="shared" si="3"/>
        <v>9</v>
      </c>
      <c r="AM13" s="247">
        <f t="shared" si="3"/>
        <v>0</v>
      </c>
      <c r="AN13" s="247">
        <f t="shared" si="3"/>
        <v>3</v>
      </c>
      <c r="AO13" s="247">
        <f t="shared" si="3"/>
        <v>14</v>
      </c>
    </row>
    <row r="14" spans="1:46" ht="11.25" customHeight="1">
      <c r="A14" s="151" t="s">
        <v>797</v>
      </c>
      <c r="B14" s="152">
        <f>COUNTIF(QUARANTINE!$Z:$Z,$A14)</f>
        <v>1</v>
      </c>
      <c r="C14" s="151">
        <f>COUNTIFS(QUARANTINE!Z:Z,'Resumen por sector'!$A14,QUARANTINE!K:K,'Resumen por sector'!$C$2)</f>
        <v>0</v>
      </c>
      <c r="D14" s="152">
        <f t="shared" si="0"/>
        <v>1</v>
      </c>
      <c r="E14" s="151">
        <f>COUNTIFS(QUARANTINE!$Z:$Z,'Resumen por sector'!$A14,QUARANTINE!$K:$K,'Resumen por sector'!$E$2)</f>
        <v>1</v>
      </c>
      <c r="F14" s="153">
        <f>COUNTIFS(QUARANTINE!$Z:$Z,'Resumen por sector'!$A14,QUARANTINE!$K:$K,'Resumen por sector'!$F$2)</f>
        <v>0</v>
      </c>
      <c r="G14" s="152">
        <f>COUNTIFS(QUARANTINE!$R:$R,"SI",QUARANTINE!$Z:$Z,'Resumen por sector'!A14)</f>
        <v>0</v>
      </c>
      <c r="H14" s="151">
        <f>+G14-COUNTIFS(QUARANTINE!$R:$R,"SI",QUARANTINE!$Z:$Z,'Resumen por sector'!A14,QUARANTINE!T:T,"")</f>
        <v>0</v>
      </c>
      <c r="AD14" s="246"/>
      <c r="AE14" s="248"/>
      <c r="AF14" s="248"/>
      <c r="AG14" s="248"/>
      <c r="AH14" s="248"/>
      <c r="AI14" s="248"/>
      <c r="AJ14" s="248"/>
      <c r="AK14" s="248"/>
      <c r="AL14" s="248"/>
      <c r="AM14" s="248"/>
      <c r="AN14" s="248"/>
      <c r="AO14" s="248"/>
    </row>
    <row r="15" spans="1:46" ht="18.75" customHeight="1">
      <c r="A15" s="151" t="s">
        <v>153</v>
      </c>
      <c r="B15" s="152">
        <f>COUNTIF(QUARANTINE!$Z:$Z,$A15)</f>
        <v>122</v>
      </c>
      <c r="C15" s="151">
        <f>COUNTIFS(QUARANTINE!Z:Z,'Resumen por sector'!$A15,QUARANTINE!K:K,'Resumen por sector'!$C$2)</f>
        <v>56</v>
      </c>
      <c r="D15" s="152">
        <f>+E15+F15</f>
        <v>66</v>
      </c>
      <c r="E15" s="151">
        <f>COUNTIFS(QUARANTINE!$Z:$Z,'Resumen por sector'!$A15,QUARANTINE!$K:$K,'Resumen por sector'!$E$2)</f>
        <v>60</v>
      </c>
      <c r="F15" s="153">
        <f>COUNTIFS(QUARANTINE!$Z:$Z,'Resumen por sector'!$A15,QUARANTINE!$K:$K,'Resumen por sector'!$F$2)</f>
        <v>6</v>
      </c>
      <c r="G15" s="152">
        <f>COUNTIFS(QUARANTINE!$R:$R,"SI",QUARANTINE!$Z:$Z,'Resumen por sector'!A15)</f>
        <v>63</v>
      </c>
      <c r="H15" s="151">
        <f>+G15-COUNTIFS(QUARANTINE!$R:$R,"SI",QUARANTINE!$Z:$Z,'Resumen por sector'!A15,QUARANTINE!T:T,"")</f>
        <v>60</v>
      </c>
      <c r="I15" s="103"/>
      <c r="L15" s="226" t="s">
        <v>1787</v>
      </c>
      <c r="M15" s="224" t="s">
        <v>1788</v>
      </c>
      <c r="N15" s="225"/>
      <c r="O15" s="228" t="s">
        <v>1789</v>
      </c>
      <c r="P15" s="211" t="s">
        <v>1790</v>
      </c>
      <c r="Q15" s="186" t="s">
        <v>1779</v>
      </c>
      <c r="R15" s="72"/>
      <c r="AI15" s="113" t="s">
        <v>1791</v>
      </c>
      <c r="AJ15" s="114">
        <f ca="1">TODAY()-1</f>
        <v>44600</v>
      </c>
    </row>
    <row r="16" spans="1:46" ht="27.75" customHeight="1">
      <c r="A16" s="151" t="s">
        <v>427</v>
      </c>
      <c r="B16" s="152">
        <f>COUNTIF(QUARANTINE!$Z:$Z,$A16)</f>
        <v>30</v>
      </c>
      <c r="C16" s="151">
        <f>COUNTIFS(QUARANTINE!Z:Z,'Resumen por sector'!$A16,QUARANTINE!K:K,'Resumen por sector'!$C$2)</f>
        <v>18</v>
      </c>
      <c r="D16" s="152">
        <f t="shared" si="0"/>
        <v>12</v>
      </c>
      <c r="E16" s="151">
        <f>COUNTIFS(QUARANTINE!$Z:$Z,'Resumen por sector'!$A16,QUARANTINE!$K:$K,'Resumen por sector'!$E$2)</f>
        <v>12</v>
      </c>
      <c r="F16" s="153">
        <f>COUNTIFS(QUARANTINE!$Z:$Z,'Resumen por sector'!$A16,QUARANTINE!$K:$K,'Resumen por sector'!$F$2)</f>
        <v>0</v>
      </c>
      <c r="G16" s="152">
        <f>COUNTIFS(QUARANTINE!$R:$R,"SI",QUARANTINE!$Z:$Z,'Resumen por sector'!A16)</f>
        <v>15</v>
      </c>
      <c r="H16" s="151">
        <f>+G16-COUNTIFS(QUARANTINE!$R:$R,"SI",QUARANTINE!$Z:$Z,'Resumen por sector'!A16,QUARANTINE!T:T,"")</f>
        <v>15</v>
      </c>
      <c r="L16" s="227"/>
      <c r="M16" s="82" t="s">
        <v>1792</v>
      </c>
      <c r="N16" s="83" t="s">
        <v>1767</v>
      </c>
      <c r="O16" s="229"/>
      <c r="P16" s="212"/>
      <c r="Q16" s="187"/>
    </row>
    <row r="17" spans="1:41" ht="14.25" customHeight="1">
      <c r="A17" s="151" t="s">
        <v>136</v>
      </c>
      <c r="B17" s="152">
        <f>COUNTIF(QUARANTINE!$Z:$Z,$A17)</f>
        <v>54</v>
      </c>
      <c r="C17" s="151">
        <f>COUNTIFS(QUARANTINE!Z:Z,'Resumen por sector'!$A17,QUARANTINE!K:K,'Resumen por sector'!$C$2)</f>
        <v>31</v>
      </c>
      <c r="D17" s="152">
        <f t="shared" si="0"/>
        <v>23</v>
      </c>
      <c r="E17" s="151">
        <f>COUNTIFS(QUARANTINE!$Z:$Z,'Resumen por sector'!$A17,QUARANTINE!$K:$K,'Resumen por sector'!$E$2)</f>
        <v>21</v>
      </c>
      <c r="F17" s="153">
        <f>COUNTIFS(QUARANTINE!$Z:$Z,'Resumen por sector'!$A17,QUARANTINE!$K:$K,'Resumen por sector'!$F$2)</f>
        <v>2</v>
      </c>
      <c r="G17" s="152">
        <f>COUNTIFS(QUARANTINE!$R:$R,"SI",QUARANTINE!$Z:$Z,'Resumen por sector'!A17)</f>
        <v>35</v>
      </c>
      <c r="H17" s="151">
        <f>+G17-COUNTIFS(QUARANTINE!$R:$R,"SI",QUARANTINE!$Z:$Z,'Resumen por sector'!A17,QUARANTINE!T:T,"")</f>
        <v>35</v>
      </c>
      <c r="I17" s="103"/>
      <c r="L17" s="99">
        <v>0</v>
      </c>
      <c r="M17" s="104">
        <v>0</v>
      </c>
      <c r="N17" s="97">
        <v>16</v>
      </c>
      <c r="O17" s="97">
        <v>5</v>
      </c>
      <c r="P17" s="99">
        <v>1</v>
      </c>
      <c r="Q17" s="99">
        <f>SUM(M17:P17)</f>
        <v>22</v>
      </c>
      <c r="AD17" s="128" t="s">
        <v>1793</v>
      </c>
      <c r="AE17" s="127">
        <v>7</v>
      </c>
      <c r="AF17" s="111">
        <v>6</v>
      </c>
      <c r="AG17" s="111">
        <v>1</v>
      </c>
      <c r="AH17" s="111">
        <v>0</v>
      </c>
      <c r="AI17" s="111">
        <v>4</v>
      </c>
      <c r="AJ17" s="111">
        <v>0</v>
      </c>
      <c r="AK17" s="111" t="s">
        <v>1794</v>
      </c>
      <c r="AL17" s="111">
        <v>0</v>
      </c>
      <c r="AM17" s="111">
        <v>0</v>
      </c>
      <c r="AN17" s="111">
        <v>0</v>
      </c>
      <c r="AO17" s="111">
        <v>0</v>
      </c>
    </row>
    <row r="18" spans="1:41" ht="11.1" customHeight="1">
      <c r="A18" s="151" t="s">
        <v>518</v>
      </c>
      <c r="B18" s="152">
        <f>COUNTIF(QUARANTINE!$Z:$Z,$A18)</f>
        <v>5</v>
      </c>
      <c r="C18" s="151">
        <f>COUNTIFS(QUARANTINE!Z:Z,'Resumen por sector'!$A18,QUARANTINE!K:K,'Resumen por sector'!$C$2)</f>
        <v>3</v>
      </c>
      <c r="D18" s="152">
        <f t="shared" si="0"/>
        <v>2</v>
      </c>
      <c r="E18" s="151">
        <f>COUNTIFS(QUARANTINE!$Z:$Z,'Resumen por sector'!$A18,QUARANTINE!$K:$K,'Resumen por sector'!$E$2)</f>
        <v>2</v>
      </c>
      <c r="F18" s="153">
        <f>COUNTIFS(QUARANTINE!$Z:$Z,'Resumen por sector'!$A18,QUARANTINE!$K:$K,'Resumen por sector'!$F$2)</f>
        <v>0</v>
      </c>
      <c r="G18" s="152">
        <f>COUNTIFS(QUARANTINE!$R:$R,"SI",QUARANTINE!$Z:$Z,'Resumen por sector'!A18)</f>
        <v>1</v>
      </c>
      <c r="H18" s="151">
        <f>+G18-COUNTIFS(QUARANTINE!$R:$R,"SI",QUARANTINE!$Z:$Z,'Resumen por sector'!A18,QUARANTINE!T:T,"")</f>
        <v>1</v>
      </c>
      <c r="O18" s="44"/>
      <c r="AD18" s="129" t="s">
        <v>1795</v>
      </c>
      <c r="AE18" s="126">
        <v>8</v>
      </c>
      <c r="AF18" s="110">
        <v>5</v>
      </c>
      <c r="AG18" s="110">
        <v>3</v>
      </c>
      <c r="AH18" s="110">
        <v>0</v>
      </c>
      <c r="AI18" s="110">
        <v>4</v>
      </c>
      <c r="AJ18" s="110">
        <v>0</v>
      </c>
      <c r="AK18" s="110">
        <v>4</v>
      </c>
      <c r="AL18" s="110">
        <v>0</v>
      </c>
      <c r="AM18" s="110">
        <v>0</v>
      </c>
      <c r="AN18" s="110">
        <v>0</v>
      </c>
      <c r="AO18" s="110">
        <v>0</v>
      </c>
    </row>
    <row r="19" spans="1:41" ht="20.45" customHeight="1">
      <c r="A19" s="151" t="s">
        <v>192</v>
      </c>
      <c r="B19" s="152">
        <f>COUNTIF(QUARANTINE!$Z:$Z,$A19)</f>
        <v>74</v>
      </c>
      <c r="C19" s="151">
        <f>COUNTIFS(QUARANTINE!Z:Z,'Resumen por sector'!$A19,QUARANTINE!K:K,'Resumen por sector'!$C$2)</f>
        <v>36</v>
      </c>
      <c r="D19" s="152">
        <f t="shared" si="0"/>
        <v>37</v>
      </c>
      <c r="E19" s="151">
        <f>COUNTIFS(QUARANTINE!$Z:$Z,'Resumen por sector'!$A19,QUARANTINE!$K:$K,'Resumen por sector'!$E$2)</f>
        <v>36</v>
      </c>
      <c r="F19" s="153">
        <f>COUNTIFS(QUARANTINE!$Z:$Z,'Resumen por sector'!$A19,QUARANTINE!$K:$K,'Resumen por sector'!$F$2)</f>
        <v>1</v>
      </c>
      <c r="G19" s="152">
        <f>COUNTIFS(QUARANTINE!$R:$R,"SI",QUARANTINE!$Z:$Z,'Resumen por sector'!A19)</f>
        <v>40</v>
      </c>
      <c r="H19" s="151">
        <f>+G19-COUNTIFS(QUARANTINE!$R:$R,"SI",QUARANTINE!$Z:$Z,'Resumen por sector'!A19,QUARANTINE!T:T,"")</f>
        <v>39</v>
      </c>
      <c r="L19" s="233" t="s">
        <v>1796</v>
      </c>
      <c r="M19" s="234"/>
      <c r="N19" s="234"/>
      <c r="O19" s="234"/>
      <c r="P19" s="234"/>
      <c r="Q19" s="235"/>
      <c r="AD19" s="130" t="s">
        <v>1774</v>
      </c>
      <c r="AE19" s="126">
        <f>SUM(AE17:AE18)</f>
        <v>15</v>
      </c>
      <c r="AF19" s="126">
        <f>SUM(AF17:AF18)</f>
        <v>11</v>
      </c>
      <c r="AG19" s="126">
        <f>SUM(AG17:AG18)</f>
        <v>4</v>
      </c>
      <c r="AH19" s="126">
        <v>0</v>
      </c>
      <c r="AI19" s="126">
        <f t="shared" ref="AI19:AO19" si="4">SUM(AI17:AI18)</f>
        <v>8</v>
      </c>
      <c r="AJ19" s="126">
        <f t="shared" si="4"/>
        <v>0</v>
      </c>
      <c r="AK19" s="126">
        <f t="shared" si="4"/>
        <v>4</v>
      </c>
      <c r="AL19" s="126">
        <f t="shared" si="4"/>
        <v>0</v>
      </c>
      <c r="AM19" s="126">
        <f t="shared" si="4"/>
        <v>0</v>
      </c>
      <c r="AN19" s="126">
        <f t="shared" si="4"/>
        <v>0</v>
      </c>
      <c r="AO19" s="126">
        <f t="shared" si="4"/>
        <v>0</v>
      </c>
    </row>
    <row r="20" spans="1:41" ht="21" customHeight="1">
      <c r="A20" s="151" t="s">
        <v>133</v>
      </c>
      <c r="B20" s="152">
        <f>COUNTIF(QUARANTINE!$Z:$Z,$A20)</f>
        <v>17</v>
      </c>
      <c r="C20" s="151">
        <f>COUNTIFS(QUARANTINE!Z:Z,'Resumen por sector'!$A20,QUARANTINE!K:K,'Resumen por sector'!$C$2)</f>
        <v>9</v>
      </c>
      <c r="D20" s="152">
        <f t="shared" si="0"/>
        <v>8</v>
      </c>
      <c r="E20" s="151">
        <f>COUNTIFS(QUARANTINE!$Z:$Z,'Resumen por sector'!$A20,QUARANTINE!$K:$K,'Resumen por sector'!$E$2)</f>
        <v>8</v>
      </c>
      <c r="F20" s="153">
        <f>COUNTIFS(QUARANTINE!$Z:$Z,'Resumen por sector'!$A20,QUARANTINE!$K:$K,'Resumen por sector'!$F$2)</f>
        <v>0</v>
      </c>
      <c r="G20" s="152">
        <f>COUNTIFS(QUARANTINE!$R:$R,"SI",QUARANTINE!$Z:$Z,'Resumen por sector'!A20)</f>
        <v>9</v>
      </c>
      <c r="H20" s="151">
        <f>+G20-COUNTIFS(QUARANTINE!$R:$R,"SI",QUARANTINE!$Z:$Z,'Resumen por sector'!A20,QUARANTINE!T:T,"")</f>
        <v>9</v>
      </c>
      <c r="L20" s="188" t="s">
        <v>1797</v>
      </c>
      <c r="M20" s="191" t="s">
        <v>1798</v>
      </c>
      <c r="N20" s="191" t="s">
        <v>1799</v>
      </c>
      <c r="O20" s="194" t="s">
        <v>1800</v>
      </c>
      <c r="P20" s="194" t="s">
        <v>1801</v>
      </c>
      <c r="Q20" s="236" t="s">
        <v>1802</v>
      </c>
    </row>
    <row r="21" spans="1:41" ht="21" customHeight="1">
      <c r="A21" s="151" t="s">
        <v>366</v>
      </c>
      <c r="B21" s="152">
        <f>COUNTIF(QUARANTINE!$Z:$Z,$A21)</f>
        <v>6</v>
      </c>
      <c r="C21" s="151">
        <f>COUNTIFS(QUARANTINE!Z:Z,'Resumen por sector'!$A21,QUARANTINE!K:K,'Resumen por sector'!$C$2)</f>
        <v>3</v>
      </c>
      <c r="D21" s="152">
        <f t="shared" si="0"/>
        <v>3</v>
      </c>
      <c r="E21" s="151">
        <f>COUNTIFS(QUARANTINE!$Z:$Z,'Resumen por sector'!$A21,QUARANTINE!$K:$K,'Resumen por sector'!$E$2)</f>
        <v>3</v>
      </c>
      <c r="F21" s="153">
        <f>COUNTIFS(QUARANTINE!$Z:$Z,'Resumen por sector'!$A21,QUARANTINE!$K:$K,'Resumen por sector'!$F$2)</f>
        <v>0</v>
      </c>
      <c r="G21" s="152">
        <f>COUNTIFS(QUARANTINE!$R:$R,"SI",QUARANTINE!$Z:$Z,'Resumen por sector'!A21)</f>
        <v>5</v>
      </c>
      <c r="H21" s="151">
        <f>+G21-COUNTIFS(QUARANTINE!$R:$R,"SI",QUARANTINE!$Z:$Z,'Resumen por sector'!A21,QUARANTINE!T:T,"")</f>
        <v>5</v>
      </c>
      <c r="L21" s="189"/>
      <c r="M21" s="192"/>
      <c r="N21" s="192"/>
      <c r="O21" s="195"/>
      <c r="P21" s="195"/>
      <c r="Q21" s="237"/>
      <c r="AD21" s="131" t="s">
        <v>1803</v>
      </c>
      <c r="AE21" s="126">
        <f>SUM(AE13+AE19)</f>
        <v>55</v>
      </c>
      <c r="AF21" s="126">
        <f>SUM(AF13+AF19)</f>
        <v>35</v>
      </c>
      <c r="AG21" s="126">
        <f t="shared" ref="AG21:AO21" si="5">SUM(AG13+AG19)</f>
        <v>20</v>
      </c>
      <c r="AH21" s="126">
        <f t="shared" si="5"/>
        <v>0</v>
      </c>
      <c r="AI21" s="126">
        <f t="shared" si="5"/>
        <v>20</v>
      </c>
      <c r="AJ21" s="126">
        <f t="shared" si="5"/>
        <v>7</v>
      </c>
      <c r="AK21" s="126">
        <f t="shared" si="5"/>
        <v>16</v>
      </c>
      <c r="AL21" s="126">
        <f t="shared" si="5"/>
        <v>9</v>
      </c>
      <c r="AM21" s="126">
        <f t="shared" si="5"/>
        <v>0</v>
      </c>
      <c r="AN21" s="126">
        <f t="shared" si="5"/>
        <v>3</v>
      </c>
      <c r="AO21" s="126">
        <f t="shared" si="5"/>
        <v>14</v>
      </c>
    </row>
    <row r="22" spans="1:41" ht="14.25" customHeight="1">
      <c r="A22" s="155" t="s">
        <v>244</v>
      </c>
      <c r="B22" s="155">
        <f>COUNTIF(QUARANTINE!$Z:$Z,$A22)</f>
        <v>55</v>
      </c>
      <c r="C22" s="151">
        <f>COUNTIFS(QUARANTINE!Z:Z,'Resumen por sector'!$A22,QUARANTINE!K:K,'Resumen por sector'!$C$2)</f>
        <v>34</v>
      </c>
      <c r="D22" s="152">
        <f>+E22+F22</f>
        <v>21</v>
      </c>
      <c r="E22" s="151">
        <f>COUNTIFS(QUARANTINE!$Z:$Z,'Resumen por sector'!$A22,QUARANTINE!$K:$K,'Resumen por sector'!$E$2)</f>
        <v>19</v>
      </c>
      <c r="F22" s="153">
        <f>COUNTIFS(QUARANTINE!$Z:$Z,'Resumen por sector'!$A22,QUARANTINE!$K:$K,'Resumen por sector'!$F$2)</f>
        <v>2</v>
      </c>
      <c r="G22" s="152">
        <f>COUNTIFS(QUARANTINE!$R:$R,"SI",QUARANTINE!$Z:$Z,'Resumen por sector'!A22)</f>
        <v>38</v>
      </c>
      <c r="H22" s="151">
        <f>+G22-COUNTIFS(QUARANTINE!$R:$R,"SI",QUARANTINE!$Z:$Z,'Resumen por sector'!A22,QUARANTINE!T:T,"")</f>
        <v>38</v>
      </c>
      <c r="L22" s="190"/>
      <c r="M22" s="193"/>
      <c r="N22" s="193"/>
      <c r="O22" s="196"/>
      <c r="P22" s="196"/>
      <c r="Q22" s="238"/>
      <c r="AD22" s="92"/>
    </row>
    <row r="23" spans="1:41" ht="14.25" customHeight="1">
      <c r="A23" s="155" t="s">
        <v>159</v>
      </c>
      <c r="B23" s="155">
        <f>COUNTIF(QUARANTINE!$Z:$Z,$A23)</f>
        <v>72</v>
      </c>
      <c r="C23" s="151">
        <f>COUNTIFS(QUARANTINE!Z:Z,'Resumen por sector'!$A23,QUARANTINE!K:K,'Resumen por sector'!$C$2)</f>
        <v>36</v>
      </c>
      <c r="D23" s="152">
        <f>+E23+F23</f>
        <v>36</v>
      </c>
      <c r="E23" s="151">
        <f>COUNTIFS(QUARANTINE!$Z:$Z,'Resumen por sector'!$A23,QUARANTINE!$K:$K,'Resumen por sector'!$E$2)</f>
        <v>30</v>
      </c>
      <c r="F23" s="153">
        <f>COUNTIFS(QUARANTINE!$Z:$Z,'Resumen por sector'!$A23,QUARANTINE!$K:$K,'Resumen por sector'!$F$2)</f>
        <v>6</v>
      </c>
      <c r="G23" s="152">
        <f>COUNTIFS(QUARANTINE!$R:$R,"SI",QUARANTINE!$Z:$Z,'Resumen por sector'!A23)</f>
        <v>43</v>
      </c>
      <c r="H23" s="151">
        <f>+G23-COUNTIFS(QUARANTINE!$R:$R,"SI",QUARANTINE!$Z:$Z,'Resumen por sector'!A23,QUARANTINE!T:T,"")</f>
        <v>43</v>
      </c>
      <c r="L23" s="96">
        <v>318</v>
      </c>
      <c r="M23" s="96">
        <v>310</v>
      </c>
      <c r="N23" s="96">
        <v>306</v>
      </c>
      <c r="O23" s="96">
        <v>58</v>
      </c>
      <c r="P23" s="105">
        <v>58</v>
      </c>
      <c r="Q23" s="105">
        <v>8</v>
      </c>
      <c r="U23" s="259" t="s">
        <v>1804</v>
      </c>
      <c r="V23" s="260"/>
      <c r="W23" s="260"/>
      <c r="X23" s="260"/>
      <c r="Y23" s="260"/>
      <c r="Z23" s="260"/>
      <c r="AA23" s="261"/>
    </row>
    <row r="24" spans="1:41" ht="10.5" customHeight="1">
      <c r="A24" s="53"/>
      <c r="B24" s="54"/>
      <c r="C24" s="53"/>
      <c r="D24" s="53"/>
      <c r="E24" s="54"/>
      <c r="F24" s="53"/>
      <c r="G24" s="53"/>
      <c r="H24" s="53"/>
      <c r="O24" s="44"/>
      <c r="U24" s="118" t="s">
        <v>1805</v>
      </c>
      <c r="V24" s="119" t="s">
        <v>1806</v>
      </c>
      <c r="W24" s="120" t="s">
        <v>1807</v>
      </c>
      <c r="X24" s="121" t="s">
        <v>1808</v>
      </c>
      <c r="Y24" s="121"/>
      <c r="Z24" s="122" t="s">
        <v>1809</v>
      </c>
      <c r="AA24" s="123" t="s">
        <v>1810</v>
      </c>
    </row>
    <row r="25" spans="1:41" ht="14.25" customHeight="1">
      <c r="A25" s="53"/>
      <c r="B25" s="54"/>
      <c r="C25" s="53"/>
      <c r="D25" s="53"/>
      <c r="E25" s="54"/>
      <c r="F25" s="53"/>
      <c r="G25" s="53"/>
      <c r="H25" s="53"/>
      <c r="L25" s="214" t="s">
        <v>1811</v>
      </c>
      <c r="M25" s="215"/>
      <c r="N25" s="216"/>
      <c r="O25" s="62" t="s">
        <v>1812</v>
      </c>
      <c r="P25" s="63" t="s">
        <v>1813</v>
      </c>
      <c r="Q25" s="64" t="s">
        <v>1814</v>
      </c>
      <c r="U25" s="124" t="s">
        <v>1815</v>
      </c>
      <c r="V25" s="125" t="s">
        <v>1816</v>
      </c>
      <c r="W25" s="125" t="s">
        <v>1817</v>
      </c>
      <c r="X25" s="125" t="s">
        <v>1818</v>
      </c>
      <c r="Y25" s="125"/>
      <c r="Z25" s="125" t="s">
        <v>1819</v>
      </c>
      <c r="AA25" s="125" t="s">
        <v>1820</v>
      </c>
    </row>
    <row r="26" spans="1:41" ht="17.45" customHeight="1">
      <c r="A26" s="55" t="s">
        <v>1821</v>
      </c>
      <c r="B26" s="56">
        <f>SUM(B3:B23)</f>
        <v>639</v>
      </c>
      <c r="C26" s="53"/>
      <c r="D26" s="53"/>
      <c r="E26" s="54"/>
      <c r="F26" s="53"/>
      <c r="G26" s="53"/>
      <c r="H26" s="53"/>
      <c r="L26" s="230" t="s">
        <v>1822</v>
      </c>
      <c r="M26" s="231"/>
      <c r="N26" s="232"/>
      <c r="O26" s="107">
        <v>0.74</v>
      </c>
      <c r="P26" s="108">
        <v>0.97</v>
      </c>
      <c r="Q26" s="107">
        <v>0.21</v>
      </c>
      <c r="U26" s="124" t="s">
        <v>1823</v>
      </c>
      <c r="V26" s="125" t="s">
        <v>1824</v>
      </c>
      <c r="W26" s="125" t="s">
        <v>1825</v>
      </c>
      <c r="X26" s="125" t="s">
        <v>1826</v>
      </c>
      <c r="Y26" s="125"/>
      <c r="Z26" s="125" t="s">
        <v>1827</v>
      </c>
      <c r="AA26" s="125" t="s">
        <v>1828</v>
      </c>
    </row>
    <row r="27" spans="1:41" ht="21.75" customHeight="1">
      <c r="A27" s="55" t="s">
        <v>1829</v>
      </c>
      <c r="B27" s="56"/>
      <c r="C27" s="53"/>
      <c r="D27" s="53"/>
      <c r="E27" s="54"/>
      <c r="F27" s="53"/>
      <c r="G27" s="53"/>
      <c r="H27" s="53"/>
      <c r="P27" s="113" t="s">
        <v>1791</v>
      </c>
      <c r="Q27" s="114">
        <f ca="1">TODAY()-1</f>
        <v>44600</v>
      </c>
      <c r="U27" s="124" t="s">
        <v>1830</v>
      </c>
      <c r="V27" s="125" t="s">
        <v>1831</v>
      </c>
      <c r="W27" s="125" t="s">
        <v>1832</v>
      </c>
      <c r="X27" s="125" t="s">
        <v>1833</v>
      </c>
      <c r="Y27" s="125"/>
      <c r="Z27" s="125" t="s">
        <v>1834</v>
      </c>
      <c r="AA27" s="125" t="s">
        <v>1835</v>
      </c>
    </row>
    <row r="28" spans="1:41" ht="14.25" customHeight="1">
      <c r="A28" s="55" t="s">
        <v>1836</v>
      </c>
      <c r="B28" s="56">
        <v>49</v>
      </c>
      <c r="C28" s="53"/>
      <c r="D28" s="53"/>
      <c r="E28" s="54"/>
      <c r="F28" s="53"/>
      <c r="G28" s="53"/>
      <c r="L28" s="180" t="s">
        <v>1837</v>
      </c>
      <c r="M28" s="181"/>
      <c r="N28" s="182"/>
      <c r="O28" s="117">
        <v>67.13</v>
      </c>
      <c r="P28" s="120" t="s">
        <v>1807</v>
      </c>
    </row>
    <row r="29" spans="1:41" ht="14.25" customHeight="1">
      <c r="A29" s="55" t="s">
        <v>72</v>
      </c>
      <c r="B29" s="56">
        <v>11</v>
      </c>
      <c r="C29" s="53"/>
      <c r="D29" s="53"/>
      <c r="E29" s="54"/>
      <c r="F29" s="53"/>
      <c r="G29" s="53"/>
      <c r="L29" s="180" t="s">
        <v>1823</v>
      </c>
      <c r="M29" s="181"/>
      <c r="N29" s="182"/>
      <c r="O29" s="117">
        <v>0.85</v>
      </c>
      <c r="P29" s="123" t="s">
        <v>1810</v>
      </c>
      <c r="S29" s="106"/>
      <c r="U29" s="32" t="s">
        <v>12</v>
      </c>
      <c r="V29" t="s">
        <v>1838</v>
      </c>
      <c r="W29" s="32" t="s">
        <v>1839</v>
      </c>
      <c r="X29" s="32" t="s">
        <v>1840</v>
      </c>
      <c r="Y29" s="32" t="s">
        <v>1841</v>
      </c>
    </row>
    <row r="30" spans="1:41">
      <c r="A30" s="55" t="s">
        <v>418</v>
      </c>
      <c r="B30" s="56">
        <v>8</v>
      </c>
      <c r="C30" t="s">
        <v>1842</v>
      </c>
      <c r="D30" s="53"/>
      <c r="E30" s="54"/>
      <c r="F30" s="53"/>
      <c r="G30" s="53"/>
      <c r="L30" s="213"/>
      <c r="M30" s="213"/>
      <c r="N30" s="213"/>
      <c r="O30" s="213"/>
      <c r="U30" s="143">
        <v>44565</v>
      </c>
    </row>
    <row r="31" spans="1:41">
      <c r="A31" s="55" t="s">
        <v>67</v>
      </c>
      <c r="B31" s="56">
        <v>3</v>
      </c>
      <c r="C31" s="53" t="s">
        <v>1843</v>
      </c>
      <c r="D31" s="53"/>
      <c r="E31" s="54"/>
      <c r="F31" s="53"/>
      <c r="G31" s="53"/>
      <c r="U31" s="143">
        <v>44566</v>
      </c>
      <c r="W31">
        <v>3769</v>
      </c>
      <c r="X31">
        <f t="shared" ref="X31:X35" si="6">W31/4000000*100000</f>
        <v>94.225000000000009</v>
      </c>
    </row>
    <row r="32" spans="1:41">
      <c r="A32" s="55" t="s">
        <v>42</v>
      </c>
      <c r="B32" s="56">
        <v>6</v>
      </c>
      <c r="C32" s="53" t="s">
        <v>1844</v>
      </c>
      <c r="D32" s="53"/>
      <c r="E32" s="54" t="s">
        <v>1794</v>
      </c>
      <c r="F32" s="53"/>
      <c r="G32" s="53"/>
      <c r="L32" t="s">
        <v>1845</v>
      </c>
      <c r="U32" s="143">
        <v>44567</v>
      </c>
      <c r="W32">
        <v>4622</v>
      </c>
      <c r="X32">
        <f t="shared" si="6"/>
        <v>115.55000000000001</v>
      </c>
    </row>
    <row r="33" spans="1:25">
      <c r="A33" s="55" t="s">
        <v>47</v>
      </c>
      <c r="B33" s="56">
        <v>15</v>
      </c>
      <c r="E33"/>
      <c r="L33" t="s">
        <v>1846</v>
      </c>
      <c r="U33" s="143">
        <v>44568</v>
      </c>
      <c r="W33">
        <v>5484</v>
      </c>
      <c r="X33">
        <f t="shared" si="6"/>
        <v>137.1</v>
      </c>
    </row>
    <row r="34" spans="1:25">
      <c r="A34" s="55" t="s">
        <v>1847</v>
      </c>
      <c r="B34" s="56">
        <f>B26-SUM(B28+B29+B30+B31+B32)</f>
        <v>562</v>
      </c>
      <c r="E34"/>
      <c r="L34" s="37" t="s">
        <v>1755</v>
      </c>
      <c r="U34" s="143">
        <v>44569</v>
      </c>
      <c r="W34">
        <v>6419</v>
      </c>
      <c r="X34">
        <f t="shared" si="6"/>
        <v>160.47499999999999</v>
      </c>
    </row>
    <row r="35" spans="1:25">
      <c r="B35"/>
      <c r="E35"/>
      <c r="L35" t="s">
        <v>1848</v>
      </c>
      <c r="U35" s="143">
        <v>44570</v>
      </c>
      <c r="W35">
        <v>6759</v>
      </c>
      <c r="X35">
        <f t="shared" si="6"/>
        <v>168.97499999999999</v>
      </c>
    </row>
    <row r="36" spans="1:25">
      <c r="B36"/>
      <c r="R36" s="109"/>
      <c r="U36" s="143">
        <v>44571</v>
      </c>
      <c r="W36">
        <v>7259</v>
      </c>
      <c r="X36">
        <f>W36/4000000*100000</f>
        <v>181.47499999999999</v>
      </c>
    </row>
    <row r="37" spans="1:25">
      <c r="B37"/>
      <c r="L37" t="s">
        <v>1849</v>
      </c>
      <c r="U37" s="143">
        <v>44572</v>
      </c>
      <c r="W37">
        <v>7832</v>
      </c>
      <c r="X37">
        <f>W37/4000000*100000</f>
        <v>195.8</v>
      </c>
    </row>
    <row r="38" spans="1:25">
      <c r="A38" s="217" t="s">
        <v>1850</v>
      </c>
      <c r="B38" s="218"/>
      <c r="C38" s="219"/>
      <c r="L38" t="s">
        <v>1851</v>
      </c>
      <c r="U38" s="143">
        <v>44573</v>
      </c>
      <c r="W38">
        <v>8281</v>
      </c>
      <c r="X38">
        <f>W38/4000000*100000</f>
        <v>207.02500000000001</v>
      </c>
    </row>
    <row r="39" spans="1:25">
      <c r="A39" s="73" t="s">
        <v>27</v>
      </c>
      <c r="B39" s="73" t="s">
        <v>1744</v>
      </c>
      <c r="C39" s="74" t="s">
        <v>1852</v>
      </c>
      <c r="E39" s="87" t="s">
        <v>1853</v>
      </c>
      <c r="F39" s="88" t="s">
        <v>1744</v>
      </c>
      <c r="G39" s="88" t="s">
        <v>1852</v>
      </c>
      <c r="L39" t="s">
        <v>1854</v>
      </c>
      <c r="U39" s="143">
        <v>44574</v>
      </c>
      <c r="W39">
        <v>8940</v>
      </c>
      <c r="X39">
        <f>W39/4000000*100000</f>
        <v>223.5</v>
      </c>
    </row>
    <row r="40" spans="1:25">
      <c r="A40" s="91" t="s">
        <v>153</v>
      </c>
      <c r="B40" s="77">
        <f>B15</f>
        <v>122</v>
      </c>
      <c r="C40" s="75">
        <f>B40*100/B52</f>
        <v>29.611650485436893</v>
      </c>
      <c r="E40" s="59" t="s">
        <v>1855</v>
      </c>
      <c r="F40" s="60">
        <f t="shared" ref="F40:G44" si="7">B40</f>
        <v>122</v>
      </c>
      <c r="G40" s="65">
        <f t="shared" si="7"/>
        <v>29.611650485436893</v>
      </c>
      <c r="L40" t="s">
        <v>1856</v>
      </c>
      <c r="U40" s="143">
        <v>44575</v>
      </c>
      <c r="V40">
        <v>14448</v>
      </c>
      <c r="W40">
        <v>9280</v>
      </c>
      <c r="X40">
        <f t="shared" ref="X40:X55" si="8">W40/4000000*100000</f>
        <v>232</v>
      </c>
    </row>
    <row r="41" spans="1:25">
      <c r="A41" s="89" t="s">
        <v>126</v>
      </c>
      <c r="B41" s="78">
        <f>B4</f>
        <v>88</v>
      </c>
      <c r="C41" s="76">
        <f>B41*100/B52</f>
        <v>21.359223300970875</v>
      </c>
      <c r="E41" s="51" t="s">
        <v>126</v>
      </c>
      <c r="F41" s="51">
        <f t="shared" si="7"/>
        <v>88</v>
      </c>
      <c r="G41" s="65">
        <f t="shared" si="7"/>
        <v>21.359223300970875</v>
      </c>
      <c r="U41" s="143">
        <v>44576</v>
      </c>
      <c r="V41">
        <v>4334</v>
      </c>
      <c r="W41">
        <v>8813</v>
      </c>
      <c r="X41">
        <f t="shared" si="8"/>
        <v>220.32499999999999</v>
      </c>
    </row>
    <row r="42" spans="1:25">
      <c r="A42" s="89" t="s">
        <v>192</v>
      </c>
      <c r="B42" s="78">
        <f>B19</f>
        <v>74</v>
      </c>
      <c r="C42" s="76">
        <f>B42*100/B52</f>
        <v>17.961165048543688</v>
      </c>
      <c r="E42" s="51" t="s">
        <v>192</v>
      </c>
      <c r="F42" s="51">
        <f t="shared" si="7"/>
        <v>74</v>
      </c>
      <c r="G42" s="65">
        <f t="shared" si="7"/>
        <v>17.961165048543688</v>
      </c>
      <c r="L42" t="s">
        <v>1857</v>
      </c>
      <c r="U42" s="143">
        <v>44577</v>
      </c>
      <c r="V42">
        <v>3768</v>
      </c>
      <c r="W42">
        <v>8875</v>
      </c>
      <c r="X42">
        <f t="shared" si="8"/>
        <v>221.87499999999997</v>
      </c>
    </row>
    <row r="43" spans="1:25">
      <c r="A43" s="89" t="s">
        <v>136</v>
      </c>
      <c r="B43" s="78">
        <f>B17</f>
        <v>54</v>
      </c>
      <c r="C43" s="76">
        <f>B43*100/B52</f>
        <v>13.106796116504855</v>
      </c>
      <c r="E43" s="51" t="s">
        <v>136</v>
      </c>
      <c r="F43" s="51">
        <f t="shared" si="7"/>
        <v>54</v>
      </c>
      <c r="G43" s="65">
        <f t="shared" si="7"/>
        <v>13.106796116504855</v>
      </c>
      <c r="U43" s="143">
        <v>44578</v>
      </c>
      <c r="V43">
        <v>6435</v>
      </c>
      <c r="W43">
        <v>8799</v>
      </c>
      <c r="X43">
        <f t="shared" si="8"/>
        <v>219.97499999999999</v>
      </c>
    </row>
    <row r="44" spans="1:25">
      <c r="A44" s="89" t="s">
        <v>177</v>
      </c>
      <c r="B44" s="78">
        <f>B16</f>
        <v>30</v>
      </c>
      <c r="C44" s="76">
        <f>B44*100/B52</f>
        <v>7.2815533980582527</v>
      </c>
      <c r="E44" s="51" t="s">
        <v>1777</v>
      </c>
      <c r="F44" s="51">
        <f t="shared" si="7"/>
        <v>30</v>
      </c>
      <c r="G44" s="65">
        <f t="shared" si="7"/>
        <v>7.2815533980582527</v>
      </c>
      <c r="L44" t="s">
        <v>1858</v>
      </c>
      <c r="U44" s="143">
        <v>44579</v>
      </c>
      <c r="V44">
        <v>8939</v>
      </c>
      <c r="W44">
        <v>8492</v>
      </c>
      <c r="X44">
        <f t="shared" si="8"/>
        <v>212.29999999999998</v>
      </c>
    </row>
    <row r="45" spans="1:25">
      <c r="A45" s="89" t="s">
        <v>1859</v>
      </c>
      <c r="B45" s="78">
        <f>B20</f>
        <v>17</v>
      </c>
      <c r="C45" s="76">
        <f>B45*100/B52</f>
        <v>4.1262135922330101</v>
      </c>
      <c r="F45" s="32"/>
      <c r="G45" s="32"/>
      <c r="U45" s="143">
        <v>44580</v>
      </c>
      <c r="V45">
        <v>10505</v>
      </c>
      <c r="W45">
        <v>8433</v>
      </c>
      <c r="X45">
        <f t="shared" si="8"/>
        <v>210.82499999999999</v>
      </c>
      <c r="Y45">
        <v>1.26</v>
      </c>
    </row>
    <row r="46" spans="1:25">
      <c r="A46" s="89" t="s">
        <v>148</v>
      </c>
      <c r="B46" s="78">
        <f>B3</f>
        <v>7</v>
      </c>
      <c r="C46" s="76">
        <f>B46*100/B52</f>
        <v>1.6990291262135921</v>
      </c>
      <c r="E46"/>
      <c r="F46" s="32"/>
      <c r="G46" s="32"/>
      <c r="L46" s="41"/>
      <c r="U46" s="143">
        <v>44581</v>
      </c>
      <c r="V46">
        <v>8937</v>
      </c>
      <c r="W46">
        <v>8195</v>
      </c>
      <c r="X46">
        <f t="shared" si="8"/>
        <v>204.87499999999997</v>
      </c>
      <c r="Y46">
        <v>1.24</v>
      </c>
    </row>
    <row r="47" spans="1:25">
      <c r="A47" s="89" t="s">
        <v>307</v>
      </c>
      <c r="B47" s="78">
        <f>B13</f>
        <v>4</v>
      </c>
      <c r="C47" s="76">
        <f>B47*100/B52</f>
        <v>0.970873786407767</v>
      </c>
      <c r="U47" s="143">
        <v>44582</v>
      </c>
      <c r="V47">
        <v>8678</v>
      </c>
      <c r="W47">
        <v>7346</v>
      </c>
      <c r="X47">
        <f t="shared" si="8"/>
        <v>183.65</v>
      </c>
      <c r="Y47">
        <v>1.22</v>
      </c>
    </row>
    <row r="48" spans="1:25">
      <c r="A48" s="89" t="s">
        <v>203</v>
      </c>
      <c r="B48" s="78">
        <f>B12</f>
        <v>4</v>
      </c>
      <c r="C48" s="76">
        <f>B48*100/B52</f>
        <v>0.970873786407767</v>
      </c>
      <c r="U48" s="143">
        <v>44583</v>
      </c>
      <c r="V48">
        <v>6869</v>
      </c>
      <c r="W48">
        <f>SUM(V42:V48)/7</f>
        <v>7733</v>
      </c>
      <c r="X48" s="157">
        <f t="shared" si="8"/>
        <v>193.32500000000002</v>
      </c>
      <c r="Y48">
        <v>1.22</v>
      </c>
    </row>
    <row r="49" spans="1:25">
      <c r="A49" s="89" t="s">
        <v>1860</v>
      </c>
      <c r="B49" s="78">
        <f>B21</f>
        <v>6</v>
      </c>
      <c r="C49" s="76">
        <f>B49*100/B52</f>
        <v>1.4563106796116505</v>
      </c>
      <c r="U49" s="143">
        <v>44584</v>
      </c>
      <c r="V49">
        <v>2633</v>
      </c>
      <c r="W49" s="158">
        <f t="shared" ref="W49:W55" si="9">SUM(V43:V49)/7</f>
        <v>7570.8571428571431</v>
      </c>
      <c r="X49" s="157">
        <f t="shared" si="8"/>
        <v>189.27142857142857</v>
      </c>
      <c r="Y49">
        <v>1.17</v>
      </c>
    </row>
    <row r="50" spans="1:25">
      <c r="A50" s="89" t="s">
        <v>518</v>
      </c>
      <c r="B50" s="78">
        <f>B18</f>
        <v>5</v>
      </c>
      <c r="C50" s="76">
        <f>B50*100/B52</f>
        <v>1.2135922330097086</v>
      </c>
      <c r="U50" s="143">
        <v>44585</v>
      </c>
      <c r="V50">
        <v>4123</v>
      </c>
      <c r="W50" s="158">
        <f t="shared" si="9"/>
        <v>7240.5714285714284</v>
      </c>
      <c r="X50" s="157">
        <f t="shared" si="8"/>
        <v>181.01428571428571</v>
      </c>
      <c r="Y50">
        <v>1.1200000000000001</v>
      </c>
    </row>
    <row r="51" spans="1:25">
      <c r="A51" s="90" t="s">
        <v>797</v>
      </c>
      <c r="B51" s="79">
        <f>B14</f>
        <v>1</v>
      </c>
      <c r="C51" s="80">
        <f>B51*100/B52</f>
        <v>0.24271844660194175</v>
      </c>
      <c r="U51" s="143">
        <v>44586</v>
      </c>
      <c r="V51">
        <v>6119</v>
      </c>
      <c r="W51" s="158">
        <f t="shared" si="9"/>
        <v>6837.7142857142853</v>
      </c>
      <c r="X51" s="157">
        <f t="shared" si="8"/>
        <v>170.94285714285715</v>
      </c>
      <c r="Y51">
        <v>1.08</v>
      </c>
    </row>
    <row r="52" spans="1:25">
      <c r="A52" s="45" t="s">
        <v>1786</v>
      </c>
      <c r="B52" s="84">
        <f>SUM(B40:B51)</f>
        <v>412</v>
      </c>
      <c r="C52" s="85">
        <f>SUM(C40:C51)</f>
        <v>99.999999999999986</v>
      </c>
      <c r="U52" s="143">
        <v>44587</v>
      </c>
      <c r="V52">
        <v>5873</v>
      </c>
      <c r="W52" s="158">
        <f t="shared" si="9"/>
        <v>6176</v>
      </c>
      <c r="X52" s="157">
        <f t="shared" si="8"/>
        <v>154.4</v>
      </c>
      <c r="Y52">
        <v>1.05</v>
      </c>
    </row>
    <row r="53" spans="1:25">
      <c r="U53" s="143">
        <v>44588</v>
      </c>
      <c r="V53">
        <v>5693</v>
      </c>
      <c r="W53" s="158">
        <f t="shared" si="9"/>
        <v>5712.5714285714284</v>
      </c>
      <c r="X53" s="157">
        <f t="shared" si="8"/>
        <v>142.81428571428572</v>
      </c>
      <c r="Y53">
        <v>1.01</v>
      </c>
    </row>
    <row r="54" spans="1:25">
      <c r="A54" s="66" t="s">
        <v>1861</v>
      </c>
      <c r="B54" s="66" t="s">
        <v>1744</v>
      </c>
      <c r="C54" s="66" t="s">
        <v>1852</v>
      </c>
      <c r="U54" s="143">
        <v>44589</v>
      </c>
      <c r="V54">
        <v>4426</v>
      </c>
      <c r="W54" s="158">
        <f t="shared" si="9"/>
        <v>5105.1428571428569</v>
      </c>
      <c r="X54" s="157">
        <f t="shared" si="8"/>
        <v>127.62857142857142</v>
      </c>
      <c r="Y54">
        <v>0.99</v>
      </c>
    </row>
    <row r="55" spans="1:25">
      <c r="A55" s="67" t="s">
        <v>1862</v>
      </c>
      <c r="B55" s="68">
        <f>B22</f>
        <v>55</v>
      </c>
      <c r="C55" s="69">
        <f>B55*100/B57</f>
        <v>43.30708661417323</v>
      </c>
      <c r="U55" s="143">
        <v>44590</v>
      </c>
      <c r="V55">
        <v>2793</v>
      </c>
      <c r="W55" s="158">
        <f t="shared" si="9"/>
        <v>4522.8571428571431</v>
      </c>
      <c r="X55" s="157">
        <f t="shared" si="8"/>
        <v>113.07142857142857</v>
      </c>
      <c r="Y55">
        <v>0.97</v>
      </c>
    </row>
    <row r="56" spans="1:25">
      <c r="A56" s="67" t="s">
        <v>1863</v>
      </c>
      <c r="B56" s="68">
        <f>B23</f>
        <v>72</v>
      </c>
      <c r="C56" s="69">
        <f>B56*100/B57</f>
        <v>56.69291338582677</v>
      </c>
      <c r="U56" s="143">
        <v>44591</v>
      </c>
      <c r="V56">
        <v>1234</v>
      </c>
      <c r="W56" s="158">
        <f t="shared" ref="W56:W64" si="10">SUM(V50:V56)/7</f>
        <v>4323</v>
      </c>
      <c r="X56" s="157">
        <f t="shared" ref="X56:X64" si="11">W56/4000000*100000</f>
        <v>108.07499999999999</v>
      </c>
      <c r="Y56">
        <v>0.96</v>
      </c>
    </row>
    <row r="57" spans="1:25">
      <c r="A57" s="70" t="s">
        <v>1786</v>
      </c>
      <c r="B57" s="68">
        <f>SUM(B55:B56)</f>
        <v>127</v>
      </c>
      <c r="C57" s="69">
        <f>SUM(C55:C56)</f>
        <v>100</v>
      </c>
      <c r="U57" s="143">
        <v>44592</v>
      </c>
      <c r="V57">
        <v>3024</v>
      </c>
      <c r="W57" s="158">
        <f t="shared" si="10"/>
        <v>4166</v>
      </c>
      <c r="X57" s="157">
        <f t="shared" si="11"/>
        <v>104.15</v>
      </c>
      <c r="Y57">
        <v>0.95</v>
      </c>
    </row>
    <row r="58" spans="1:25">
      <c r="U58" s="143">
        <v>44593</v>
      </c>
      <c r="V58">
        <v>3912</v>
      </c>
      <c r="W58" s="158">
        <f t="shared" si="10"/>
        <v>3850.7142857142858</v>
      </c>
      <c r="X58" s="157">
        <f t="shared" si="11"/>
        <v>96.267857142857153</v>
      </c>
      <c r="Y58">
        <v>0.93</v>
      </c>
    </row>
    <row r="59" spans="1:25">
      <c r="U59" s="143">
        <v>44594</v>
      </c>
      <c r="V59">
        <v>3847</v>
      </c>
      <c r="W59" s="158">
        <f t="shared" si="10"/>
        <v>3561.2857142857142</v>
      </c>
      <c r="X59" s="157">
        <f t="shared" si="11"/>
        <v>89.032142857142858</v>
      </c>
      <c r="Y59">
        <v>0.91</v>
      </c>
    </row>
    <row r="60" spans="1:25">
      <c r="A60" s="36" t="s">
        <v>1864</v>
      </c>
      <c r="B60" s="51">
        <f>B5</f>
        <v>1</v>
      </c>
      <c r="E60"/>
      <c r="F60" s="32"/>
      <c r="U60" s="143">
        <v>44595</v>
      </c>
      <c r="V60">
        <v>3924</v>
      </c>
      <c r="W60" s="158">
        <f t="shared" si="10"/>
        <v>3308.5714285714284</v>
      </c>
      <c r="X60" s="157">
        <f t="shared" si="11"/>
        <v>82.714285714285708</v>
      </c>
      <c r="Y60">
        <v>0.91</v>
      </c>
    </row>
    <row r="61" spans="1:25">
      <c r="A61" s="36" t="s">
        <v>47</v>
      </c>
      <c r="B61" s="51">
        <f>B10</f>
        <v>17</v>
      </c>
      <c r="E61" s="87" t="s">
        <v>1865</v>
      </c>
      <c r="F61" s="88" t="s">
        <v>1866</v>
      </c>
      <c r="G61" s="88" t="s">
        <v>1867</v>
      </c>
      <c r="H61" s="88" t="s">
        <v>1868</v>
      </c>
      <c r="U61" s="143">
        <v>44596</v>
      </c>
      <c r="V61">
        <v>3528</v>
      </c>
      <c r="W61" s="158">
        <f t="shared" si="10"/>
        <v>3180.2857142857142</v>
      </c>
      <c r="X61" s="157">
        <f t="shared" si="11"/>
        <v>79.507142857142853</v>
      </c>
    </row>
    <row r="62" spans="1:25">
      <c r="E62" s="59" t="s">
        <v>1869</v>
      </c>
      <c r="F62" s="60" t="s">
        <v>1870</v>
      </c>
      <c r="G62" s="112">
        <v>44383</v>
      </c>
      <c r="H62" s="112">
        <v>44387</v>
      </c>
      <c r="U62" s="143">
        <v>44597</v>
      </c>
      <c r="V62">
        <v>1531</v>
      </c>
      <c r="W62" s="158">
        <f t="shared" si="10"/>
        <v>3000</v>
      </c>
      <c r="X62" s="157">
        <f t="shared" si="11"/>
        <v>75</v>
      </c>
    </row>
    <row r="63" spans="1:25">
      <c r="A63" s="86" t="s">
        <v>15</v>
      </c>
      <c r="B63" s="86" t="s">
        <v>1744</v>
      </c>
      <c r="C63" s="86" t="s">
        <v>1852</v>
      </c>
      <c r="E63" s="51" t="s">
        <v>1871</v>
      </c>
      <c r="F63" s="51" t="s">
        <v>1872</v>
      </c>
      <c r="G63" s="112">
        <v>44372</v>
      </c>
      <c r="H63" s="112">
        <v>44394</v>
      </c>
      <c r="I63" t="s">
        <v>1873</v>
      </c>
      <c r="Q63" s="41"/>
      <c r="U63" s="143">
        <v>44598</v>
      </c>
      <c r="V63">
        <v>671</v>
      </c>
      <c r="W63" s="158">
        <f t="shared" si="10"/>
        <v>2919.5714285714284</v>
      </c>
      <c r="X63" s="157">
        <f t="shared" si="11"/>
        <v>72.989285714285714</v>
      </c>
      <c r="Y63">
        <v>0.73</v>
      </c>
    </row>
    <row r="64" spans="1:25">
      <c r="A64" s="67" t="s">
        <v>44</v>
      </c>
      <c r="B64" s="68">
        <f>P6</f>
        <v>206</v>
      </c>
      <c r="C64" s="69">
        <f>B64*100/B67</f>
        <v>49.400479616306953</v>
      </c>
      <c r="E64" s="51"/>
      <c r="F64" s="51"/>
      <c r="G64" s="60"/>
      <c r="H64" s="60"/>
      <c r="Q64" s="41"/>
      <c r="U64" s="143">
        <v>44599</v>
      </c>
      <c r="V64">
        <v>2380</v>
      </c>
      <c r="W64" s="158">
        <f t="shared" si="10"/>
        <v>2827.5714285714284</v>
      </c>
      <c r="X64" s="157">
        <f t="shared" si="11"/>
        <v>70.689285714285717</v>
      </c>
      <c r="Y64">
        <v>0.83</v>
      </c>
    </row>
    <row r="65" spans="1:25">
      <c r="A65" s="67" t="s">
        <v>1874</v>
      </c>
      <c r="B65" s="68">
        <f>Q6</f>
        <v>210</v>
      </c>
      <c r="C65" s="69">
        <f>B65*100/B67</f>
        <v>50.359712230215827</v>
      </c>
      <c r="E65" s="51"/>
      <c r="F65" s="51"/>
      <c r="G65" s="60"/>
      <c r="H65" s="60"/>
      <c r="U65" s="143">
        <v>44600</v>
      </c>
      <c r="V65">
        <v>2916</v>
      </c>
      <c r="W65" s="158">
        <f t="shared" ref="W65:W68" si="12">SUM(V59:V65)/7</f>
        <v>2685.2857142857142</v>
      </c>
      <c r="X65" s="157">
        <f t="shared" ref="X65:X68" si="13">W65/4000000*100000</f>
        <v>67.132142857142853</v>
      </c>
      <c r="Y65">
        <v>0.85</v>
      </c>
    </row>
    <row r="66" spans="1:25">
      <c r="A66" s="67" t="s">
        <v>1875</v>
      </c>
      <c r="B66" s="68">
        <v>1</v>
      </c>
      <c r="C66" s="69">
        <f>B66*100/B67</f>
        <v>0.23980815347721823</v>
      </c>
      <c r="E66" s="51"/>
      <c r="F66" s="51"/>
      <c r="G66" s="60"/>
      <c r="H66" s="60"/>
      <c r="U66" s="143">
        <v>44601</v>
      </c>
      <c r="W66" s="158">
        <f t="shared" si="12"/>
        <v>2135.7142857142858</v>
      </c>
      <c r="X66" s="157">
        <f t="shared" si="13"/>
        <v>53.392857142857146</v>
      </c>
    </row>
    <row r="67" spans="1:25">
      <c r="A67" s="70" t="s">
        <v>1786</v>
      </c>
      <c r="B67" s="68">
        <f>SUM(B64:B66)</f>
        <v>417</v>
      </c>
      <c r="C67" s="69">
        <f>SUM(C64:C66)</f>
        <v>100</v>
      </c>
      <c r="U67" s="143">
        <v>44602</v>
      </c>
      <c r="W67" s="158">
        <f t="shared" si="12"/>
        <v>1575.1428571428571</v>
      </c>
      <c r="X67" s="157">
        <f t="shared" si="13"/>
        <v>39.378571428571433</v>
      </c>
    </row>
    <row r="68" spans="1:25">
      <c r="U68" s="143">
        <v>44603</v>
      </c>
      <c r="W68" s="158">
        <f t="shared" si="12"/>
        <v>1071.1428571428571</v>
      </c>
      <c r="X68" s="157">
        <f t="shared" si="13"/>
        <v>26.778571428571428</v>
      </c>
    </row>
    <row r="69" spans="1:25">
      <c r="E69" s="87" t="s">
        <v>1876</v>
      </c>
      <c r="F69" s="88" t="s">
        <v>1866</v>
      </c>
      <c r="G69" s="88" t="s">
        <v>1867</v>
      </c>
      <c r="H69" s="88" t="s">
        <v>1877</v>
      </c>
      <c r="I69" s="88" t="s">
        <v>1878</v>
      </c>
      <c r="J69" s="88" t="s">
        <v>1878</v>
      </c>
      <c r="U69" s="143">
        <v>44604</v>
      </c>
    </row>
    <row r="70" spans="1:25">
      <c r="E70" s="59" t="s">
        <v>1879</v>
      </c>
      <c r="F70" s="60" t="s">
        <v>1880</v>
      </c>
      <c r="G70" s="112">
        <v>44383</v>
      </c>
      <c r="H70" s="112">
        <v>44391</v>
      </c>
      <c r="I70" s="60" t="s">
        <v>1881</v>
      </c>
      <c r="J70" s="60"/>
    </row>
    <row r="71" spans="1:25">
      <c r="E71" s="51" t="s">
        <v>1882</v>
      </c>
      <c r="F71" s="51" t="s">
        <v>1880</v>
      </c>
      <c r="G71" s="112">
        <v>44371</v>
      </c>
      <c r="H71" s="112">
        <v>44387</v>
      </c>
      <c r="I71" s="51" t="s">
        <v>1883</v>
      </c>
      <c r="J71" s="60" t="s">
        <v>1884</v>
      </c>
    </row>
    <row r="72" spans="1:25">
      <c r="E72" s="51" t="s">
        <v>1885</v>
      </c>
      <c r="F72" s="51" t="s">
        <v>1870</v>
      </c>
      <c r="G72" s="112">
        <v>44355</v>
      </c>
      <c r="H72" s="112">
        <v>44381</v>
      </c>
      <c r="I72" s="51" t="s">
        <v>1886</v>
      </c>
      <c r="J72" s="60"/>
    </row>
    <row r="73" spans="1:25">
      <c r="E73" s="51" t="s">
        <v>1887</v>
      </c>
      <c r="F73" s="51" t="s">
        <v>1880</v>
      </c>
      <c r="G73" s="112">
        <v>44348</v>
      </c>
      <c r="H73" s="112">
        <v>44390</v>
      </c>
      <c r="I73" s="51" t="s">
        <v>1888</v>
      </c>
      <c r="J73" s="60"/>
    </row>
    <row r="74" spans="1:25">
      <c r="E74" s="51"/>
      <c r="F74" s="51"/>
      <c r="G74" s="60"/>
      <c r="H74" s="60"/>
      <c r="I74" s="51"/>
    </row>
  </sheetData>
  <mergeCells count="59">
    <mergeCell ref="AN2:AO2"/>
    <mergeCell ref="AN3:AO3"/>
    <mergeCell ref="AE2:AM3"/>
    <mergeCell ref="AM13:AM14"/>
    <mergeCell ref="AN13:AN14"/>
    <mergeCell ref="AO13:AO14"/>
    <mergeCell ref="AN4:AN5"/>
    <mergeCell ref="AO4:AO5"/>
    <mergeCell ref="AG4:AG5"/>
    <mergeCell ref="AH4:AH5"/>
    <mergeCell ref="AI4:AI5"/>
    <mergeCell ref="AJ4:AJ5"/>
    <mergeCell ref="AK4:AK5"/>
    <mergeCell ref="AL4:AL5"/>
    <mergeCell ref="AM4:AM5"/>
    <mergeCell ref="AJ13:AJ14"/>
    <mergeCell ref="AK13:AK14"/>
    <mergeCell ref="AL13:AL14"/>
    <mergeCell ref="AF13:AF14"/>
    <mergeCell ref="AG13:AG14"/>
    <mergeCell ref="AH13:AH14"/>
    <mergeCell ref="AI13:AI14"/>
    <mergeCell ref="AD4:AD5"/>
    <mergeCell ref="AE4:AE5"/>
    <mergeCell ref="AF4:AF5"/>
    <mergeCell ref="AD2:AD3"/>
    <mergeCell ref="U23:AA23"/>
    <mergeCell ref="AD13:AD14"/>
    <mergeCell ref="AE13:AE14"/>
    <mergeCell ref="L30:O30"/>
    <mergeCell ref="L25:N25"/>
    <mergeCell ref="A38:C38"/>
    <mergeCell ref="L4:L5"/>
    <mergeCell ref="O4:O5"/>
    <mergeCell ref="M4:N4"/>
    <mergeCell ref="L9:L10"/>
    <mergeCell ref="O9:O10"/>
    <mergeCell ref="L15:L16"/>
    <mergeCell ref="O15:O16"/>
    <mergeCell ref="M9:N9"/>
    <mergeCell ref="M15:N15"/>
    <mergeCell ref="L26:N26"/>
    <mergeCell ref="L19:Q19"/>
    <mergeCell ref="Q20:Q22"/>
    <mergeCell ref="L28:N28"/>
    <mergeCell ref="L29:N29"/>
    <mergeCell ref="C1:F1"/>
    <mergeCell ref="Q15:Q16"/>
    <mergeCell ref="L20:L22"/>
    <mergeCell ref="M20:M22"/>
    <mergeCell ref="N20:N22"/>
    <mergeCell ref="O20:O22"/>
    <mergeCell ref="P20:P22"/>
    <mergeCell ref="L2:L3"/>
    <mergeCell ref="M2:P3"/>
    <mergeCell ref="G1:G2"/>
    <mergeCell ref="H1:H2"/>
    <mergeCell ref="P4:Q4"/>
    <mergeCell ref="P15:P16"/>
  </mergeCells>
  <pageMargins left="0.7" right="0.7" top="0.75" bottom="0.75" header="0.3" footer="0.3"/>
  <pageSetup orientation="portrait" r:id="rId1"/>
  <ignoredErrors>
    <ignoredError sqref="Q17 M7:N7 O7:P7 P6:Q6 Q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AA7C-DBFF-44B5-923D-ED36A7987E4B}">
  <sheetPr>
    <tabColor theme="1"/>
  </sheetPr>
  <dimension ref="A1:J32"/>
  <sheetViews>
    <sheetView workbookViewId="0">
      <selection activeCell="C4" sqref="C4"/>
    </sheetView>
  </sheetViews>
  <sheetFormatPr defaultColWidth="8.85546875" defaultRowHeight="14.45"/>
  <cols>
    <col min="2" max="2" width="23.5703125" customWidth="1"/>
    <col min="3" max="3" width="25.28515625" customWidth="1"/>
    <col min="4" max="4" width="4.5703125" customWidth="1"/>
    <col min="5" max="5" width="7.140625" customWidth="1"/>
    <col min="6" max="6" width="4.85546875" bestFit="1" customWidth="1"/>
    <col min="7" max="7" width="47.5703125" bestFit="1" customWidth="1"/>
    <col min="9" max="9" width="28.5703125" bestFit="1" customWidth="1"/>
    <col min="10" max="10" width="30.42578125" customWidth="1"/>
  </cols>
  <sheetData>
    <row r="1" spans="1:10" ht="29.45" thickBot="1">
      <c r="A1" s="5" t="s">
        <v>7</v>
      </c>
      <c r="B1" s="6" t="s">
        <v>1889</v>
      </c>
      <c r="C1" s="6" t="s">
        <v>1890</v>
      </c>
      <c r="D1" s="11" t="s">
        <v>1891</v>
      </c>
      <c r="E1" s="11" t="s">
        <v>1892</v>
      </c>
      <c r="F1" s="11" t="s">
        <v>1893</v>
      </c>
      <c r="G1" s="7" t="s">
        <v>1894</v>
      </c>
      <c r="H1" s="7" t="s">
        <v>1895</v>
      </c>
      <c r="I1" s="7" t="s">
        <v>1896</v>
      </c>
      <c r="J1" s="20" t="s">
        <v>27</v>
      </c>
    </row>
    <row r="2" spans="1:10" ht="17.45" thickBot="1">
      <c r="A2" t="s">
        <v>1279</v>
      </c>
      <c r="B2" t="s">
        <v>48</v>
      </c>
      <c r="C2" t="s">
        <v>36</v>
      </c>
      <c r="D2">
        <v>1</v>
      </c>
      <c r="E2">
        <v>1</v>
      </c>
      <c r="F2">
        <v>2020</v>
      </c>
      <c r="G2" s="13" t="s">
        <v>484</v>
      </c>
      <c r="H2" t="s">
        <v>45</v>
      </c>
      <c r="I2" t="s">
        <v>1897</v>
      </c>
      <c r="J2" s="175" t="s">
        <v>148</v>
      </c>
    </row>
    <row r="3" spans="1:10" ht="17.45" thickBot="1">
      <c r="A3" t="s">
        <v>33</v>
      </c>
      <c r="B3" t="s">
        <v>34</v>
      </c>
      <c r="C3" t="s">
        <v>125</v>
      </c>
      <c r="D3">
        <v>2</v>
      </c>
      <c r="E3">
        <v>2</v>
      </c>
      <c r="F3">
        <v>2021</v>
      </c>
      <c r="G3" s="13" t="s">
        <v>37</v>
      </c>
      <c r="H3" t="s">
        <v>38</v>
      </c>
      <c r="I3" t="s">
        <v>1898</v>
      </c>
      <c r="J3" s="175" t="s">
        <v>126</v>
      </c>
    </row>
    <row r="4" spans="1:10" ht="17.45" thickBot="1">
      <c r="C4" t="s">
        <v>157</v>
      </c>
      <c r="D4">
        <v>3</v>
      </c>
      <c r="E4">
        <v>3</v>
      </c>
      <c r="F4">
        <v>2022</v>
      </c>
      <c r="G4" s="13" t="s">
        <v>1899</v>
      </c>
      <c r="H4" t="s">
        <v>1297</v>
      </c>
      <c r="I4" t="s">
        <v>1900</v>
      </c>
      <c r="J4" s="175" t="s">
        <v>121</v>
      </c>
    </row>
    <row r="5" spans="1:10" ht="17.45" thickBot="1">
      <c r="C5" t="s">
        <v>1901</v>
      </c>
      <c r="D5">
        <v>4</v>
      </c>
      <c r="E5">
        <v>4</v>
      </c>
      <c r="G5" s="13" t="s">
        <v>128</v>
      </c>
      <c r="I5" t="s">
        <v>1902</v>
      </c>
      <c r="J5" s="175" t="s">
        <v>72</v>
      </c>
    </row>
    <row r="6" spans="1:10" ht="17.45" thickBot="1">
      <c r="D6">
        <v>5</v>
      </c>
      <c r="E6">
        <v>5</v>
      </c>
      <c r="G6" s="13" t="s">
        <v>52</v>
      </c>
      <c r="I6" t="s">
        <v>39</v>
      </c>
      <c r="J6" s="175" t="s">
        <v>67</v>
      </c>
    </row>
    <row r="7" spans="1:10" ht="17.45" thickBot="1">
      <c r="D7">
        <v>6</v>
      </c>
      <c r="E7">
        <v>6</v>
      </c>
      <c r="G7" s="13" t="s">
        <v>44</v>
      </c>
      <c r="I7" t="s">
        <v>1903</v>
      </c>
      <c r="J7" s="175" t="s">
        <v>42</v>
      </c>
    </row>
    <row r="8" spans="1:10" ht="17.45" thickBot="1">
      <c r="D8">
        <v>7</v>
      </c>
      <c r="E8">
        <v>7</v>
      </c>
      <c r="G8" s="13" t="s">
        <v>1904</v>
      </c>
      <c r="I8" t="s">
        <v>1905</v>
      </c>
      <c r="J8" s="176" t="s">
        <v>418</v>
      </c>
    </row>
    <row r="9" spans="1:10" ht="17.45" thickBot="1">
      <c r="D9">
        <v>8</v>
      </c>
      <c r="E9">
        <v>8</v>
      </c>
      <c r="J9" s="175" t="s">
        <v>47</v>
      </c>
    </row>
    <row r="10" spans="1:10" ht="17.45" thickBot="1">
      <c r="D10">
        <v>9</v>
      </c>
      <c r="E10">
        <v>9</v>
      </c>
      <c r="J10" s="175" t="s">
        <v>92</v>
      </c>
    </row>
    <row r="11" spans="1:10" ht="17.45" thickBot="1">
      <c r="D11">
        <v>10</v>
      </c>
      <c r="E11">
        <v>10</v>
      </c>
      <c r="J11" s="175" t="s">
        <v>203</v>
      </c>
    </row>
    <row r="12" spans="1:10" ht="17.45" thickBot="1">
      <c r="D12">
        <v>11</v>
      </c>
      <c r="E12">
        <v>11</v>
      </c>
      <c r="J12" s="175" t="s">
        <v>307</v>
      </c>
    </row>
    <row r="13" spans="1:10" ht="17.45" thickBot="1">
      <c r="D13">
        <v>12</v>
      </c>
      <c r="E13">
        <v>12</v>
      </c>
      <c r="J13" s="175" t="s">
        <v>797</v>
      </c>
    </row>
    <row r="14" spans="1:10" ht="17.45" thickBot="1">
      <c r="D14">
        <v>13</v>
      </c>
      <c r="J14" s="175" t="s">
        <v>153</v>
      </c>
    </row>
    <row r="15" spans="1:10" ht="17.45" thickBot="1">
      <c r="D15">
        <v>14</v>
      </c>
      <c r="J15" s="175" t="s">
        <v>427</v>
      </c>
    </row>
    <row r="16" spans="1:10" ht="17.45" thickBot="1">
      <c r="D16">
        <v>15</v>
      </c>
      <c r="J16" s="175" t="s">
        <v>136</v>
      </c>
    </row>
    <row r="17" spans="4:10" ht="17.45" thickBot="1">
      <c r="D17">
        <v>16</v>
      </c>
      <c r="J17" s="175" t="s">
        <v>518</v>
      </c>
    </row>
    <row r="18" spans="4:10" ht="17.45" thickBot="1">
      <c r="D18">
        <v>17</v>
      </c>
      <c r="J18" s="175" t="s">
        <v>192</v>
      </c>
    </row>
    <row r="19" spans="4:10" ht="17.45" thickBot="1">
      <c r="D19">
        <v>18</v>
      </c>
      <c r="J19" s="175" t="s">
        <v>133</v>
      </c>
    </row>
    <row r="20" spans="4:10" ht="17.45" thickBot="1">
      <c r="D20">
        <v>19</v>
      </c>
      <c r="J20" s="175" t="s">
        <v>366</v>
      </c>
    </row>
    <row r="21" spans="4:10" ht="17.45" thickBot="1">
      <c r="D21">
        <v>20</v>
      </c>
      <c r="J21" s="175" t="s">
        <v>244</v>
      </c>
    </row>
    <row r="22" spans="4:10" ht="17.45" thickBot="1">
      <c r="D22">
        <v>21</v>
      </c>
      <c r="J22" s="175" t="s">
        <v>159</v>
      </c>
    </row>
    <row r="23" spans="4:10">
      <c r="D23">
        <v>22</v>
      </c>
    </row>
    <row r="24" spans="4:10">
      <c r="D24">
        <v>23</v>
      </c>
    </row>
    <row r="25" spans="4:10">
      <c r="D25">
        <v>24</v>
      </c>
    </row>
    <row r="26" spans="4:10">
      <c r="D26">
        <v>25</v>
      </c>
    </row>
    <row r="27" spans="4:10">
      <c r="D27">
        <v>26</v>
      </c>
    </row>
    <row r="28" spans="4:10">
      <c r="D28">
        <v>27</v>
      </c>
    </row>
    <row r="29" spans="4:10">
      <c r="D29">
        <v>28</v>
      </c>
    </row>
    <row r="30" spans="4:10">
      <c r="D30">
        <v>29</v>
      </c>
    </row>
    <row r="31" spans="4:10">
      <c r="D31">
        <v>30</v>
      </c>
    </row>
    <row r="32" spans="4:10">
      <c r="D32">
        <v>31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E41D0CC2482C45B99DB67586A7E9C4" ma:contentTypeVersion="4" ma:contentTypeDescription="Create a new document." ma:contentTypeScope="" ma:versionID="728feeef3890c41661bc45092a7d655d">
  <xsd:schema xmlns:xsd="http://www.w3.org/2001/XMLSchema" xmlns:xs="http://www.w3.org/2001/XMLSchema" xmlns:p="http://schemas.microsoft.com/office/2006/metadata/properties" xmlns:ns2="fb8d4f84-8caf-45bf-bfd8-5ef48c572e77" xmlns:ns3="11342383-5cb2-43d3-805a-d07accfbca7d" targetNamespace="http://schemas.microsoft.com/office/2006/metadata/properties" ma:root="true" ma:fieldsID="3ccc696dcbd5fe9133d448d22482b6dc" ns2:_="" ns3:_="">
    <xsd:import namespace="fb8d4f84-8caf-45bf-bfd8-5ef48c572e77"/>
    <xsd:import namespace="11342383-5cb2-43d3-805a-d07accfbca7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d4f84-8caf-45bf-bfd8-5ef48c572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1342383-5cb2-43d3-805a-d07accfbca7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b8d4f84-8caf-45bf-bfd8-5ef48c572e77">
      <UserInfo>
        <DisplayName>Nicolas Roldan</DisplayName>
        <AccountId>102</AccountId>
        <AccountType/>
      </UserInfo>
      <UserInfo>
        <DisplayName>EDUARDO RAFFAELLI (AGXKR-THIRDPARTY.COM)</DisplayName>
        <AccountId>136</AccountId>
        <AccountType/>
      </UserInfo>
      <UserInfo>
        <DisplayName>Walter Lara</DisplayName>
        <AccountId>144</AccountId>
        <AccountType/>
      </UserInfo>
      <UserInfo>
        <DisplayName>CIELO BURICH (CRGL-THIRDPARTY.COM)</DisplayName>
        <AccountId>261</AccountId>
        <AccountType/>
      </UserInfo>
    </SharedWithUsers>
  </documentManagement>
</p:properties>
</file>

<file path=customXml/itemProps1.xml><?xml version="1.0" encoding="utf-8"?>
<ds:datastoreItem xmlns:ds="http://schemas.openxmlformats.org/officeDocument/2006/customXml" ds:itemID="{6069DB2E-5403-479E-8E22-4615CD5D432E}"/>
</file>

<file path=customXml/itemProps2.xml><?xml version="1.0" encoding="utf-8"?>
<ds:datastoreItem xmlns:ds="http://schemas.openxmlformats.org/officeDocument/2006/customXml" ds:itemID="{9170609F-28D2-45AC-95D3-A5A33D75DB1D}"/>
</file>

<file path=customXml/itemProps3.xml><?xml version="1.0" encoding="utf-8"?>
<ds:datastoreItem xmlns:ds="http://schemas.openxmlformats.org/officeDocument/2006/customXml" ds:itemID="{DF55E520-42B7-4985-81F2-5A2A301370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Regina Moreira</dc:creator>
  <cp:keywords/>
  <dc:description/>
  <cp:lastModifiedBy>Nicolas Roldan</cp:lastModifiedBy>
  <cp:revision/>
  <dcterms:created xsi:type="dcterms:W3CDTF">2020-04-01T16:58:58Z</dcterms:created>
  <dcterms:modified xsi:type="dcterms:W3CDTF">2022-02-09T12:16:44Z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0x01010093E41D0CC2482C45B99DB67586A7E9C4</vt:lpwstr>
  </property>
</Properties>
</file>