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gabaisaac/iot/mist-framework/results/xls/"/>
    </mc:Choice>
  </mc:AlternateContent>
  <bookViews>
    <workbookView xWindow="1840" yWindow="2680" windowWidth="31760" windowHeight="15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1" i="1" l="1"/>
  <c r="P43" i="1"/>
  <c r="P45" i="1"/>
  <c r="P46" i="1"/>
  <c r="P39" i="1"/>
  <c r="P28" i="1"/>
  <c r="P30" i="1"/>
  <c r="P32" i="1"/>
  <c r="P34" i="1"/>
  <c r="P35" i="1"/>
  <c r="P26" i="1"/>
  <c r="P5" i="1"/>
  <c r="P7" i="1"/>
  <c r="P9" i="1"/>
  <c r="P11" i="1"/>
  <c r="P12" i="1"/>
  <c r="P18" i="1"/>
  <c r="P20" i="1"/>
  <c r="P22" i="1"/>
  <c r="P23" i="1"/>
  <c r="P16" i="1"/>
  <c r="P3" i="1"/>
  <c r="H39" i="1"/>
  <c r="H41" i="1"/>
  <c r="H43" i="1"/>
  <c r="H45" i="1"/>
  <c r="H46" i="1"/>
  <c r="G46" i="1"/>
  <c r="F46" i="1"/>
  <c r="E46" i="1"/>
  <c r="D46" i="1"/>
  <c r="C46" i="1"/>
  <c r="G26" i="1"/>
  <c r="G28" i="1"/>
  <c r="G30" i="1"/>
  <c r="G32" i="1"/>
  <c r="G34" i="1"/>
  <c r="G35" i="1"/>
  <c r="F35" i="1"/>
  <c r="E35" i="1"/>
  <c r="D35" i="1"/>
  <c r="C35" i="1"/>
  <c r="N16" i="1"/>
  <c r="N18" i="1"/>
  <c r="N20" i="1"/>
  <c r="N22" i="1"/>
  <c r="N23" i="1"/>
  <c r="M23" i="1"/>
  <c r="L23" i="1"/>
  <c r="K23" i="1"/>
  <c r="J23" i="1"/>
  <c r="H23" i="1"/>
  <c r="G16" i="1"/>
  <c r="G18" i="1"/>
  <c r="G20" i="1"/>
  <c r="G22" i="1"/>
  <c r="G23" i="1"/>
  <c r="F23" i="1"/>
  <c r="E23" i="1"/>
  <c r="D23" i="1"/>
  <c r="C23" i="1"/>
  <c r="N3" i="1"/>
  <c r="N5" i="1"/>
  <c r="N7" i="1"/>
  <c r="N9" i="1"/>
  <c r="N11" i="1"/>
  <c r="N12" i="1"/>
  <c r="M12" i="1"/>
  <c r="L12" i="1"/>
  <c r="K12" i="1"/>
  <c r="J12" i="1"/>
  <c r="I12" i="1"/>
  <c r="H3" i="1"/>
  <c r="H5" i="1"/>
  <c r="H7" i="1"/>
  <c r="H9" i="1"/>
  <c r="H11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<sst xmlns="http://schemas.openxmlformats.org/spreadsheetml/2006/main" count="60" uniqueCount="30">
  <si>
    <t>Test 1 Results</t>
  </si>
  <si>
    <t xml:space="preserve">Test 2 Results </t>
  </si>
  <si>
    <t>Process Start</t>
  </si>
  <si>
    <t>Average</t>
  </si>
  <si>
    <t xml:space="preserve">Recieved deployment </t>
  </si>
  <si>
    <t>Started deployment to Camunda</t>
  </si>
  <si>
    <t>Finished deployment to Camunda</t>
  </si>
  <si>
    <t>Image Fetch Started</t>
  </si>
  <si>
    <t>Image Fetch complete</t>
  </si>
  <si>
    <t>Mist-docker  started</t>
  </si>
  <si>
    <t>Mist-docker  completed</t>
  </si>
  <si>
    <t>Sending response to callback</t>
  </si>
  <si>
    <t>Call back recieved</t>
  </si>
  <si>
    <t xml:space="preserve">Local payload no </t>
  </si>
  <si>
    <t>Results</t>
  </si>
  <si>
    <t>Averagae</t>
  </si>
  <si>
    <t>Total</t>
  </si>
  <si>
    <t>Local payload yes</t>
  </si>
  <si>
    <t>Remote payload no</t>
  </si>
  <si>
    <t>Remote payload yes</t>
  </si>
  <si>
    <t>Finalise Results</t>
  </si>
  <si>
    <t>Deployment war</t>
  </si>
  <si>
    <t>Camunda Deployment</t>
  </si>
  <si>
    <t>Image Fetch</t>
  </si>
  <si>
    <t>Docker Conputation</t>
  </si>
  <si>
    <t>CallBack Received</t>
  </si>
  <si>
    <t>Local payload sent yes</t>
  </si>
  <si>
    <t>Local payload  sent no</t>
  </si>
  <si>
    <t>Remote payload sent no</t>
  </si>
  <si>
    <t>Remote payload sent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</si>
</sst>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showRuler="0" topLeftCell="H1" workbookViewId="0">
      <selection activeCell="S27" sqref="S27"/>
    </sheetView>
  </sheetViews>
  <sheetFormatPr baseColWidth="10" defaultRowHeight="16" x14ac:dyDescent="0.2"/>
  <cols>
    <col min="1" max="1" width="20" customWidth="1"/>
    <col min="2" max="2" width="32.1640625" customWidth="1"/>
    <col min="15" max="15" width="10.83203125" style="5"/>
    <col min="16" max="16" width="18.83203125" customWidth="1"/>
    <col min="17" max="17" width="15" style="6" customWidth="1"/>
    <col min="18" max="18" width="18.83203125" customWidth="1"/>
    <col min="19" max="19" width="21.33203125" customWidth="1"/>
    <col min="20" max="20" width="19.83203125" customWidth="1"/>
    <col min="21" max="21" width="20.6640625" customWidth="1"/>
    <col min="22" max="22" width="22" customWidth="1"/>
  </cols>
  <sheetData>
    <row r="1" spans="1:22" x14ac:dyDescent="0.2">
      <c r="A1" t="s">
        <v>13</v>
      </c>
      <c r="C1" t="s">
        <v>0</v>
      </c>
      <c r="I1" t="s">
        <v>1</v>
      </c>
      <c r="P1" t="s">
        <v>20</v>
      </c>
    </row>
    <row r="2" spans="1:22" x14ac:dyDescent="0.2">
      <c r="B2" t="s">
        <v>2</v>
      </c>
      <c r="N2" t="s">
        <v>3</v>
      </c>
      <c r="S2" t="s">
        <v>27</v>
      </c>
      <c r="T2" t="s">
        <v>26</v>
      </c>
      <c r="U2" t="s">
        <v>28</v>
      </c>
      <c r="V2" t="s">
        <v>29</v>
      </c>
    </row>
    <row r="3" spans="1:22" x14ac:dyDescent="0.2">
      <c r="B3" t="s">
        <v>4</v>
      </c>
      <c r="C3">
        <v>0.214</v>
      </c>
      <c r="D3">
        <v>0.19400000000000001</v>
      </c>
      <c r="E3">
        <v>0.20300000000000001</v>
      </c>
      <c r="F3">
        <v>0.20699999999999999</v>
      </c>
      <c r="G3">
        <v>0.222</v>
      </c>
      <c r="H3" s="1">
        <f>AVERAGE(C3:G3)</f>
        <v>0.20800000000000002</v>
      </c>
      <c r="I3">
        <v>2.117</v>
      </c>
      <c r="J3">
        <v>0.217</v>
      </c>
      <c r="K3">
        <v>0.28000000000000003</v>
      </c>
      <c r="L3">
        <v>0.17499999999999999</v>
      </c>
      <c r="M3">
        <v>0.16500000000000001</v>
      </c>
      <c r="N3" s="2">
        <f>AVERAGE(I3:M3)</f>
        <v>0.59079999999999999</v>
      </c>
      <c r="P3">
        <f>(H3+N3)/2</f>
        <v>0.39939999999999998</v>
      </c>
      <c r="R3" t="s">
        <v>21</v>
      </c>
      <c r="S3">
        <v>0.39939999999999998</v>
      </c>
      <c r="T3">
        <v>5.1048999999999989</v>
      </c>
      <c r="U3">
        <v>0.83350000000000013</v>
      </c>
    </row>
    <row r="4" spans="1:22" x14ac:dyDescent="0.2">
      <c r="B4" t="s">
        <v>5</v>
      </c>
      <c r="H4" s="1"/>
      <c r="N4" s="2"/>
      <c r="R4" t="s">
        <v>22</v>
      </c>
      <c r="S4">
        <v>17.048400000000001</v>
      </c>
      <c r="T4">
        <v>51.612100000000005</v>
      </c>
    </row>
    <row r="5" spans="1:22" x14ac:dyDescent="0.2">
      <c r="B5" t="s">
        <v>6</v>
      </c>
      <c r="C5">
        <v>77.936999999999998</v>
      </c>
      <c r="D5">
        <v>6.0570000000000004</v>
      </c>
      <c r="E5">
        <v>6.0640000000000001</v>
      </c>
      <c r="F5">
        <v>6.5350000000000001</v>
      </c>
      <c r="G5">
        <v>6.3109999999999999</v>
      </c>
      <c r="H5" s="1">
        <f t="shared" ref="H5:H11" si="0">AVERAGE(C5:G5)</f>
        <v>20.5808</v>
      </c>
      <c r="I5">
        <v>42.241999999999997</v>
      </c>
      <c r="J5">
        <v>6.0090000000000003</v>
      </c>
      <c r="K5">
        <v>6.3150000000000004</v>
      </c>
      <c r="L5">
        <v>5.444</v>
      </c>
      <c r="M5">
        <v>7.57</v>
      </c>
      <c r="N5" s="2">
        <f t="shared" ref="N5:N11" si="1">AVERAGE(I5:M5)</f>
        <v>13.516</v>
      </c>
      <c r="P5">
        <f t="shared" ref="P5:P12" si="2">(H5+N5)/2</f>
        <v>17.048400000000001</v>
      </c>
      <c r="R5" t="s">
        <v>23</v>
      </c>
      <c r="S5">
        <v>23.202200000000001</v>
      </c>
      <c r="T5">
        <v>0</v>
      </c>
    </row>
    <row r="6" spans="1:22" x14ac:dyDescent="0.2">
      <c r="B6" t="s">
        <v>7</v>
      </c>
      <c r="H6" s="1"/>
      <c r="N6" s="2"/>
      <c r="R6" t="s">
        <v>24</v>
      </c>
      <c r="S6">
        <v>73.132899999999992</v>
      </c>
      <c r="T6">
        <v>106.982</v>
      </c>
    </row>
    <row r="7" spans="1:22" x14ac:dyDescent="0.2">
      <c r="B7" t="s">
        <v>8</v>
      </c>
      <c r="C7">
        <v>12.243</v>
      </c>
      <c r="D7">
        <v>17.922999999999998</v>
      </c>
      <c r="E7">
        <v>18.303000000000001</v>
      </c>
      <c r="F7">
        <v>45.466000000000001</v>
      </c>
      <c r="G7">
        <v>27.07</v>
      </c>
      <c r="H7" s="1">
        <f t="shared" si="0"/>
        <v>24.201000000000001</v>
      </c>
      <c r="I7">
        <v>8.1180000000000003</v>
      </c>
      <c r="J7">
        <v>43.203000000000003</v>
      </c>
      <c r="K7">
        <v>16.757999999999999</v>
      </c>
      <c r="L7">
        <v>14.238</v>
      </c>
      <c r="M7">
        <v>28.7</v>
      </c>
      <c r="N7" s="2">
        <f t="shared" si="1"/>
        <v>22.203400000000002</v>
      </c>
      <c r="P7">
        <f t="shared" si="2"/>
        <v>23.202200000000001</v>
      </c>
      <c r="R7" t="s">
        <v>25</v>
      </c>
      <c r="S7">
        <v>1.6899999999999998E-2</v>
      </c>
      <c r="T7">
        <v>2.06E-2</v>
      </c>
    </row>
    <row r="8" spans="1:22" x14ac:dyDescent="0.2">
      <c r="B8" t="s">
        <v>9</v>
      </c>
      <c r="H8" s="1"/>
      <c r="N8" s="2"/>
    </row>
    <row r="9" spans="1:22" x14ac:dyDescent="0.2">
      <c r="B9" t="s">
        <v>10</v>
      </c>
      <c r="C9">
        <v>59.973999999999997</v>
      </c>
      <c r="D9">
        <v>95.198999999999998</v>
      </c>
      <c r="E9">
        <v>85.840999999999994</v>
      </c>
      <c r="F9">
        <v>57.804000000000002</v>
      </c>
      <c r="G9">
        <v>76.45</v>
      </c>
      <c r="H9" s="1">
        <f t="shared" si="0"/>
        <v>75.053599999999989</v>
      </c>
      <c r="I9">
        <v>69.888999999999996</v>
      </c>
      <c r="J9">
        <v>65.087999999999994</v>
      </c>
      <c r="K9">
        <v>88.17</v>
      </c>
      <c r="L9">
        <v>94.22</v>
      </c>
      <c r="M9">
        <v>38.694000000000003</v>
      </c>
      <c r="N9" s="2">
        <f t="shared" si="1"/>
        <v>71.212199999999996</v>
      </c>
      <c r="P9">
        <f t="shared" si="2"/>
        <v>73.132899999999992</v>
      </c>
    </row>
    <row r="10" spans="1:22" x14ac:dyDescent="0.2">
      <c r="B10" t="s">
        <v>11</v>
      </c>
      <c r="H10" s="1"/>
      <c r="N10" s="2"/>
    </row>
    <row r="11" spans="1:22" x14ac:dyDescent="0.2">
      <c r="B11" t="s">
        <v>12</v>
      </c>
      <c r="C11">
        <v>0.02</v>
      </c>
      <c r="D11">
        <v>2.1999999999999999E-2</v>
      </c>
      <c r="E11">
        <v>1.2999999999999999E-2</v>
      </c>
      <c r="F11">
        <v>1.7999999999999999E-2</v>
      </c>
      <c r="G11">
        <v>1.0999999999999999E-2</v>
      </c>
      <c r="H11" s="1">
        <f t="shared" si="0"/>
        <v>1.6799999999999999E-2</v>
      </c>
      <c r="I11">
        <v>2.7E-2</v>
      </c>
      <c r="J11">
        <v>2.1999999999999999E-2</v>
      </c>
      <c r="K11">
        <v>1.6E-2</v>
      </c>
      <c r="L11">
        <v>0.01</v>
      </c>
      <c r="M11">
        <v>0.01</v>
      </c>
      <c r="N11" s="2">
        <f t="shared" si="1"/>
        <v>1.6999999999999998E-2</v>
      </c>
      <c r="P11">
        <f t="shared" si="2"/>
        <v>1.6899999999999998E-2</v>
      </c>
    </row>
    <row r="12" spans="1:22" x14ac:dyDescent="0.2">
      <c r="C12" s="3">
        <f>SUM(C3:C11)</f>
        <v>150.38800000000001</v>
      </c>
      <c r="D12" s="3">
        <f t="shared" ref="D12:G12" si="3">SUM(D3:D11)</f>
        <v>119.395</v>
      </c>
      <c r="E12" s="3">
        <f t="shared" si="3"/>
        <v>110.42400000000001</v>
      </c>
      <c r="F12" s="3">
        <f t="shared" si="3"/>
        <v>110.03</v>
      </c>
      <c r="G12" s="3">
        <f t="shared" si="3"/>
        <v>110.06399999999999</v>
      </c>
      <c r="H12" s="4">
        <f>SUM(H3:H11)</f>
        <v>120.06019999999999</v>
      </c>
      <c r="I12" s="3">
        <f>SUM(I3:I11)</f>
        <v>122.39299999999999</v>
      </c>
      <c r="J12" s="3">
        <f>SUM(J3:J11)</f>
        <v>114.539</v>
      </c>
      <c r="K12" s="3">
        <f t="shared" ref="K12:M12" si="4">SUM(K3:K11)</f>
        <v>111.539</v>
      </c>
      <c r="L12" s="3">
        <f t="shared" si="4"/>
        <v>114.087</v>
      </c>
      <c r="M12" s="3">
        <f t="shared" si="4"/>
        <v>75.13900000000001</v>
      </c>
      <c r="N12" s="4">
        <f>SUM(N3:N11)</f>
        <v>107.5394</v>
      </c>
      <c r="P12">
        <f t="shared" si="2"/>
        <v>113.7998</v>
      </c>
    </row>
    <row r="14" spans="1:22" x14ac:dyDescent="0.2">
      <c r="A14" t="s">
        <v>17</v>
      </c>
      <c r="B14" t="s">
        <v>14</v>
      </c>
    </row>
    <row r="15" spans="1:22" x14ac:dyDescent="0.2">
      <c r="B15" t="s">
        <v>2</v>
      </c>
      <c r="H15" t="s">
        <v>15</v>
      </c>
      <c r="N15" t="s">
        <v>3</v>
      </c>
    </row>
    <row r="16" spans="1:22" x14ac:dyDescent="0.2">
      <c r="B16" t="s">
        <v>4</v>
      </c>
      <c r="C16">
        <v>4.0490000000000004</v>
      </c>
      <c r="D16">
        <v>2.4279999999999999</v>
      </c>
      <c r="E16">
        <v>2.4169999999999998</v>
      </c>
      <c r="F16">
        <v>2.359</v>
      </c>
      <c r="G16">
        <f>AVERAGE(C16:F16)</f>
        <v>2.81325</v>
      </c>
      <c r="H16" s="2">
        <v>4.2939999999999996</v>
      </c>
      <c r="J16">
        <v>11.798</v>
      </c>
      <c r="K16">
        <v>2.36</v>
      </c>
      <c r="L16">
        <v>2.95</v>
      </c>
      <c r="M16">
        <v>8.1769999999999996</v>
      </c>
      <c r="N16" s="2">
        <f>AVERAGE(H16:M16)</f>
        <v>5.9157999999999991</v>
      </c>
      <c r="P16">
        <f>(H16+N16)/2</f>
        <v>5.1048999999999989</v>
      </c>
    </row>
    <row r="17" spans="1:16" x14ac:dyDescent="0.2">
      <c r="B17" t="s">
        <v>5</v>
      </c>
      <c r="H17" s="2"/>
      <c r="N17" s="2"/>
    </row>
    <row r="18" spans="1:16" x14ac:dyDescent="0.2">
      <c r="B18" t="s">
        <v>6</v>
      </c>
      <c r="C18">
        <v>36.606999999999999</v>
      </c>
      <c r="D18">
        <v>10.628</v>
      </c>
      <c r="E18">
        <v>84.507999999999996</v>
      </c>
      <c r="F18">
        <v>30.728000000000002</v>
      </c>
      <c r="G18">
        <f t="shared" ref="G18:G22" si="5">AVERAGE(C18:F18)</f>
        <v>40.617750000000001</v>
      </c>
      <c r="H18" s="2">
        <v>57.779000000000003</v>
      </c>
      <c r="J18">
        <v>19.414000000000001</v>
      </c>
      <c r="K18">
        <v>87.992999999999995</v>
      </c>
      <c r="L18">
        <v>26.288</v>
      </c>
      <c r="M18">
        <v>35.752000000000002</v>
      </c>
      <c r="N18" s="2">
        <f>AVERAGE(H18:M18)</f>
        <v>45.445200000000007</v>
      </c>
      <c r="P18">
        <f t="shared" ref="P18:P23" si="6">(H18+N18)/2</f>
        <v>51.612100000000005</v>
      </c>
    </row>
    <row r="19" spans="1:16" x14ac:dyDescent="0.2">
      <c r="B19" t="s">
        <v>9</v>
      </c>
      <c r="H19" s="2"/>
      <c r="N19" s="2"/>
    </row>
    <row r="20" spans="1:16" x14ac:dyDescent="0.2">
      <c r="B20" t="s">
        <v>10</v>
      </c>
      <c r="C20">
        <v>91.302000000000007</v>
      </c>
      <c r="D20">
        <v>102.60899999999999</v>
      </c>
      <c r="E20">
        <v>63.134</v>
      </c>
      <c r="F20">
        <v>62.036999999999999</v>
      </c>
      <c r="G20">
        <f t="shared" si="5"/>
        <v>79.770499999999998</v>
      </c>
      <c r="H20" s="2">
        <v>117.26900000000001</v>
      </c>
      <c r="J20">
        <v>106.38</v>
      </c>
      <c r="K20">
        <v>64.584000000000003</v>
      </c>
      <c r="L20">
        <v>92.572000000000003</v>
      </c>
      <c r="M20">
        <v>102.67</v>
      </c>
      <c r="N20" s="2">
        <f>AVERAGE(H20:M20)</f>
        <v>96.695000000000007</v>
      </c>
      <c r="P20">
        <f t="shared" si="6"/>
        <v>106.982</v>
      </c>
    </row>
    <row r="21" spans="1:16" x14ac:dyDescent="0.2">
      <c r="B21" t="s">
        <v>11</v>
      </c>
      <c r="H21" s="2"/>
      <c r="N21" s="2"/>
    </row>
    <row r="22" spans="1:16" x14ac:dyDescent="0.2">
      <c r="B22" t="s">
        <v>12</v>
      </c>
      <c r="C22">
        <v>0.04</v>
      </c>
      <c r="D22">
        <v>1.0999999999999999E-2</v>
      </c>
      <c r="E22">
        <v>1.0999999999999999E-2</v>
      </c>
      <c r="F22">
        <v>0.01</v>
      </c>
      <c r="G22">
        <f t="shared" si="5"/>
        <v>1.7999999999999999E-2</v>
      </c>
      <c r="H22" s="2">
        <v>2.5000000000000001E-2</v>
      </c>
      <c r="J22">
        <v>1.0999999999999999E-2</v>
      </c>
      <c r="K22">
        <v>1.2E-2</v>
      </c>
      <c r="L22">
        <v>1.2E-2</v>
      </c>
      <c r="M22">
        <v>2.1000000000000001E-2</v>
      </c>
      <c r="N22" s="2">
        <f>AVERAGE(H22:M22)</f>
        <v>1.6199999999999999E-2</v>
      </c>
      <c r="P22">
        <f t="shared" si="6"/>
        <v>2.06E-2</v>
      </c>
    </row>
    <row r="23" spans="1:16" x14ac:dyDescent="0.2">
      <c r="B23" t="s">
        <v>16</v>
      </c>
      <c r="C23" s="3">
        <f>SUM(C16:C22)</f>
        <v>131.99799999999999</v>
      </c>
      <c r="D23" s="3">
        <f t="shared" ref="D23:G23" si="7">SUM(D16:D22)</f>
        <v>115.67599999999999</v>
      </c>
      <c r="E23" s="3">
        <f t="shared" si="7"/>
        <v>150.07</v>
      </c>
      <c r="F23" s="3">
        <f t="shared" si="7"/>
        <v>95.134</v>
      </c>
      <c r="G23" s="3">
        <f t="shared" si="7"/>
        <v>123.2195</v>
      </c>
      <c r="H23" s="4">
        <f>SUM(H16:H22)</f>
        <v>179.36700000000002</v>
      </c>
      <c r="J23" s="3">
        <f t="shared" ref="J23:M23" si="8">SUM(J16:J22)</f>
        <v>137.60299999999998</v>
      </c>
      <c r="K23" s="3">
        <f t="shared" si="8"/>
        <v>154.94900000000001</v>
      </c>
      <c r="L23" s="3">
        <f t="shared" si="8"/>
        <v>121.822</v>
      </c>
      <c r="M23" s="3">
        <f t="shared" si="8"/>
        <v>146.61999999999998</v>
      </c>
      <c r="N23" s="4">
        <f>SUM(N16:N22)</f>
        <v>148.07220000000001</v>
      </c>
      <c r="P23">
        <f t="shared" si="6"/>
        <v>163.71960000000001</v>
      </c>
    </row>
    <row r="25" spans="1:16" x14ac:dyDescent="0.2">
      <c r="A25" t="s">
        <v>18</v>
      </c>
      <c r="B25" t="s">
        <v>2</v>
      </c>
      <c r="G25" t="s">
        <v>3</v>
      </c>
    </row>
    <row r="26" spans="1:16" x14ac:dyDescent="0.2">
      <c r="B26" t="s">
        <v>4</v>
      </c>
      <c r="C26">
        <v>2.4540000000000002</v>
      </c>
      <c r="D26">
        <v>0.29799999999999999</v>
      </c>
      <c r="E26">
        <v>0.28899999999999998</v>
      </c>
      <c r="F26">
        <v>0.29299999999999998</v>
      </c>
      <c r="G26" s="2">
        <f>AVERAGE(C26:F26)</f>
        <v>0.83350000000000013</v>
      </c>
      <c r="P26">
        <f>G26</f>
        <v>0.83350000000000013</v>
      </c>
    </row>
    <row r="27" spans="1:16" x14ac:dyDescent="0.2">
      <c r="B27" t="s">
        <v>5</v>
      </c>
      <c r="G27" s="2"/>
    </row>
    <row r="28" spans="1:16" x14ac:dyDescent="0.2">
      <c r="B28" t="s">
        <v>6</v>
      </c>
      <c r="C28">
        <v>10.157</v>
      </c>
      <c r="D28">
        <v>5.7990000000000004</v>
      </c>
      <c r="E28">
        <v>5.5019999999999998</v>
      </c>
      <c r="F28">
        <v>6.1790000000000003</v>
      </c>
      <c r="G28" s="2">
        <f t="shared" ref="G28:G34" si="9">AVERAGE(C28:F28)</f>
        <v>6.9092500000000001</v>
      </c>
      <c r="P28">
        <f t="shared" ref="P28:P35" si="10">G28</f>
        <v>6.9092500000000001</v>
      </c>
    </row>
    <row r="29" spans="1:16" x14ac:dyDescent="0.2">
      <c r="B29" t="s">
        <v>7</v>
      </c>
      <c r="G29" s="2"/>
    </row>
    <row r="30" spans="1:16" x14ac:dyDescent="0.2">
      <c r="B30" t="s">
        <v>8</v>
      </c>
      <c r="C30">
        <v>23.741</v>
      </c>
      <c r="D30">
        <v>54.12</v>
      </c>
      <c r="E30">
        <v>74.024000000000001</v>
      </c>
      <c r="F30">
        <v>28.462</v>
      </c>
      <c r="G30" s="2">
        <f t="shared" si="9"/>
        <v>45.086749999999995</v>
      </c>
      <c r="P30">
        <f t="shared" si="10"/>
        <v>45.086749999999995</v>
      </c>
    </row>
    <row r="31" spans="1:16" x14ac:dyDescent="0.2">
      <c r="B31" t="s">
        <v>9</v>
      </c>
      <c r="G31" s="2"/>
    </row>
    <row r="32" spans="1:16" x14ac:dyDescent="0.2">
      <c r="B32" t="s">
        <v>10</v>
      </c>
      <c r="C32">
        <v>63.921999999999997</v>
      </c>
      <c r="D32">
        <v>72.150000000000006</v>
      </c>
      <c r="E32">
        <v>42.581000000000003</v>
      </c>
      <c r="F32">
        <v>91.846000000000004</v>
      </c>
      <c r="G32" s="2">
        <f t="shared" si="9"/>
        <v>67.624750000000006</v>
      </c>
      <c r="P32">
        <f t="shared" si="10"/>
        <v>67.624750000000006</v>
      </c>
    </row>
    <row r="33" spans="1:16" x14ac:dyDescent="0.2">
      <c r="B33" t="s">
        <v>11</v>
      </c>
      <c r="G33" s="2"/>
    </row>
    <row r="34" spans="1:16" x14ac:dyDescent="0.2">
      <c r="B34" t="s">
        <v>12</v>
      </c>
      <c r="C34">
        <v>3.6999999999999998E-2</v>
      </c>
      <c r="D34">
        <v>1.6E-2</v>
      </c>
      <c r="E34">
        <v>1.6E-2</v>
      </c>
      <c r="F34">
        <v>1.7999999999999999E-2</v>
      </c>
      <c r="G34" s="2">
        <f t="shared" si="9"/>
        <v>2.1750000000000002E-2</v>
      </c>
      <c r="P34">
        <f t="shared" si="10"/>
        <v>2.1750000000000002E-2</v>
      </c>
    </row>
    <row r="35" spans="1:16" x14ac:dyDescent="0.2">
      <c r="B35" t="s">
        <v>16</v>
      </c>
      <c r="C35" s="3">
        <f>SUM(C26:C34)</f>
        <v>100.31100000000001</v>
      </c>
      <c r="D35" s="3">
        <f t="shared" ref="D35:F35" si="11">SUM(D26:D34)</f>
        <v>132.38300000000001</v>
      </c>
      <c r="E35" s="3">
        <f t="shared" si="11"/>
        <v>122.41200000000001</v>
      </c>
      <c r="F35" s="3">
        <f t="shared" si="11"/>
        <v>126.798</v>
      </c>
      <c r="G35" s="4">
        <f>SUM(G26:G34)</f>
        <v>120.476</v>
      </c>
      <c r="P35">
        <f t="shared" si="10"/>
        <v>120.476</v>
      </c>
    </row>
    <row r="38" spans="1:16" x14ac:dyDescent="0.2">
      <c r="A38" t="s">
        <v>19</v>
      </c>
      <c r="B38" t="s">
        <v>2</v>
      </c>
      <c r="H38" t="s">
        <v>3</v>
      </c>
    </row>
    <row r="39" spans="1:16" x14ac:dyDescent="0.2">
      <c r="B39" t="s">
        <v>4</v>
      </c>
      <c r="C39">
        <v>25.24</v>
      </c>
      <c r="D39">
        <v>5.7709999999999999</v>
      </c>
      <c r="E39">
        <v>24.013999999999999</v>
      </c>
      <c r="F39">
        <v>5.5519999999999996</v>
      </c>
      <c r="G39">
        <v>8.1430000000000007</v>
      </c>
      <c r="H39" s="2">
        <f>AVERAGE(C39:G39)</f>
        <v>13.744</v>
      </c>
      <c r="P39">
        <f>H39</f>
        <v>13.744</v>
      </c>
    </row>
    <row r="40" spans="1:16" x14ac:dyDescent="0.2">
      <c r="B40" t="s">
        <v>5</v>
      </c>
      <c r="H40" s="2"/>
    </row>
    <row r="41" spans="1:16" x14ac:dyDescent="0.2">
      <c r="B41" t="s">
        <v>6</v>
      </c>
      <c r="C41">
        <v>59.317</v>
      </c>
      <c r="D41">
        <v>27.234999999999999</v>
      </c>
      <c r="E41">
        <v>72.822999999999993</v>
      </c>
      <c r="F41">
        <v>14.231</v>
      </c>
      <c r="G41">
        <v>38.591000000000001</v>
      </c>
      <c r="H41" s="2">
        <f t="shared" ref="H41:H45" si="12">AVERAGE(C41:G41)</f>
        <v>42.439399999999999</v>
      </c>
      <c r="P41">
        <f t="shared" ref="P41:P46" si="13">H41</f>
        <v>42.439399999999999</v>
      </c>
    </row>
    <row r="42" spans="1:16" x14ac:dyDescent="0.2">
      <c r="B42" t="s">
        <v>9</v>
      </c>
      <c r="H42" s="2"/>
    </row>
    <row r="43" spans="1:16" x14ac:dyDescent="0.2">
      <c r="B43" t="s">
        <v>10</v>
      </c>
      <c r="C43">
        <v>113.245</v>
      </c>
      <c r="D43">
        <v>97.414000000000001</v>
      </c>
      <c r="E43">
        <v>56.16</v>
      </c>
      <c r="F43">
        <v>132.208</v>
      </c>
      <c r="G43">
        <v>105.754</v>
      </c>
      <c r="H43" s="2">
        <f t="shared" si="12"/>
        <v>100.9562</v>
      </c>
      <c r="P43">
        <f t="shared" si="13"/>
        <v>100.9562</v>
      </c>
    </row>
    <row r="44" spans="1:16" x14ac:dyDescent="0.2">
      <c r="B44" t="s">
        <v>11</v>
      </c>
      <c r="H44" s="2"/>
    </row>
    <row r="45" spans="1:16" x14ac:dyDescent="0.2">
      <c r="B45" t="s">
        <v>12</v>
      </c>
      <c r="C45">
        <v>2.1389999999999998</v>
      </c>
      <c r="D45">
        <v>1.6E-2</v>
      </c>
      <c r="E45">
        <v>1.4999999999999999E-2</v>
      </c>
      <c r="F45">
        <v>1.2999999999999999E-2</v>
      </c>
      <c r="G45">
        <v>3.7999999999999999E-2</v>
      </c>
      <c r="H45" s="2">
        <f t="shared" si="12"/>
        <v>0.44419999999999993</v>
      </c>
      <c r="P45">
        <f t="shared" si="13"/>
        <v>0.44419999999999993</v>
      </c>
    </row>
    <row r="46" spans="1:16" x14ac:dyDescent="0.2">
      <c r="C46" s="3">
        <f>SUM(C39:C45)</f>
        <v>199.94100000000003</v>
      </c>
      <c r="D46" s="3">
        <f t="shared" ref="D46:G46" si="14">SUM(D39:D45)</f>
        <v>130.43600000000001</v>
      </c>
      <c r="E46" s="3">
        <f t="shared" si="14"/>
        <v>153.01199999999997</v>
      </c>
      <c r="F46" s="3">
        <f t="shared" si="14"/>
        <v>152.00399999999999</v>
      </c>
      <c r="G46" s="3">
        <f t="shared" si="14"/>
        <v>152.52600000000001</v>
      </c>
      <c r="H46" s="4">
        <f>SUM(H39:H45)</f>
        <v>157.5838</v>
      </c>
      <c r="P46">
        <f t="shared" si="13"/>
        <v>157.5838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2017-03-30T22:40:54Z</dcterms:created>
  <dcterms:modified xsi:type="dcterms:W3CDTF">2017-03-31T07:09:34Z</dcterms:modified>
</cp:coreProperties>
</file>